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10665" firstSheet="7" activeTab="7"/>
  </bookViews>
  <sheets>
    <sheet name="Vanish_transect" sheetId="1" r:id="rId1"/>
    <sheet name="Spanish_transect" sheetId="2" r:id="rId2"/>
    <sheet name="Shallow_pits_DomeC_2014-2015" sheetId="3" r:id="rId3"/>
    <sheet name="Shallow_pits_DomeC_2015-2016" sheetId="4" r:id="rId4"/>
    <sheet name="S1 TI06" sheetId="5" r:id="rId5"/>
    <sheet name="S2 TI06" sheetId="6" r:id="rId6"/>
    <sheet name="S3 TI06" sheetId="7" r:id="rId7"/>
    <sheet name="S4 TI06" sheetId="8" r:id="rId8"/>
    <sheet name="S5 TI06" sheetId="9" r:id="rId9"/>
    <sheet name="S0 TI11" sheetId="10" r:id="rId10"/>
    <sheet name="S1 TI11" sheetId="11" r:id="rId11"/>
    <sheet name="S3 TI11" sheetId="12" r:id="rId12"/>
    <sheet name="Point Barnola" sheetId="13" r:id="rId13"/>
    <sheet name="Dome C 2007" sheetId="14" r:id="rId14"/>
    <sheet name="Dome C 1978" sheetId="15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<sst xmlns="http://schemas.openxmlformats.org/spreadsheetml/2006/main" count="87" uniqueCount="49">
  <si>
    <t>Latitude</t>
  </si>
  <si>
    <t>Longitude</t>
  </si>
  <si>
    <t>depth top (cm)</t>
  </si>
  <si>
    <t>d18O (permil)</t>
  </si>
  <si>
    <t>depth bottom (cm)</t>
  </si>
  <si>
    <t>Snow pit drilled in summer 2014-2015 at Dome C</t>
  </si>
  <si>
    <t>dD (permil)</t>
  </si>
  <si>
    <t>Snow pit drilled in summer 2015-2016 at Dome C</t>
  </si>
  <si>
    <t>Surface snow (30-100 cm)</t>
  </si>
  <si>
    <t>21/12/2015 - 8h</t>
  </si>
  <si>
    <t>21/12/2015 - 14h</t>
  </si>
  <si>
    <t>21/12/2015 - 20h</t>
  </si>
  <si>
    <t>22/12/2015 - 2h</t>
  </si>
  <si>
    <t>23/12/2015 - 2h</t>
  </si>
  <si>
    <t>22/12/2015 - 20h</t>
  </si>
  <si>
    <t>22/12/2015 - 14h</t>
  </si>
  <si>
    <t>22/12/2015 - 8h</t>
  </si>
  <si>
    <t>depth (cm)</t>
  </si>
  <si>
    <t>depth (m)</t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</si>
  <si>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(permil)</t>
    </r>
  </si>
  <si>
    <t>–20.62</t>
  </si>
  <si>
    <t>–20.22</t>
  </si>
  <si>
    <t>–20.07</t>
  </si>
  <si>
    <t>–20.65</t>
  </si>
  <si>
    <t>–22.25</t>
  </si>
  <si>
    <t>–24.37</t>
  </si>
  <si>
    <t>–24.31</t>
  </si>
  <si>
    <t>–27.32</t>
  </si>
  <si>
    <t>–27.5</t>
  </si>
  <si>
    <t>–24.6</t>
  </si>
  <si>
    <t>–23.52</t>
  </si>
  <si>
    <t>–23.67</t>
  </si>
  <si>
    <t>–23.58</t>
  </si>
  <si>
    <t>–23.34</t>
  </si>
  <si>
    <t>–21.51</t>
  </si>
  <si>
    <t>–21.32</t>
  </si>
  <si>
    <t>–21.39</t>
  </si>
  <si>
    <t>–21.43</t>
  </si>
  <si>
    <t>–21.44</t>
  </si>
  <si>
    <t>–21.08</t>
  </si>
  <si>
    <t>–21.13</t>
  </si>
  <si>
    <t>–21.01</t>
  </si>
  <si>
    <t>–18.65</t>
  </si>
  <si>
    <t>–18.48</t>
  </si>
  <si>
    <t>–19.79</t>
  </si>
  <si>
    <t>–20.19</t>
  </si>
  <si>
    <t>–20.18</t>
  </si>
  <si>
    <t>–20</t>
  </si>
  <si>
    <t>–20.01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</si>
</sst>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F13" sqref="F13"/>
    </sheetView>
  </sheetViews>
  <sheetFormatPr baseColWidth="10" defaultRowHeight="15" x14ac:dyDescent="0.25"/>
  <cols>
    <col min="1" max="4" width="11.5703125" style="2"/>
  </cols>
  <sheetData>
    <row r="1" spans="1:6" ht="14.45" x14ac:dyDescent="0.3">
      <c r="A1" s="2" t="s">
        <v>8</v>
      </c>
    </row>
    <row r="2" spans="1:6" ht="14.45" x14ac:dyDescent="0.3">
      <c r="A2" s="2" t="s">
        <v>0</v>
      </c>
      <c r="B2" s="2" t="s">
        <v>1</v>
      </c>
      <c r="C2" s="2" t="s">
        <v>3</v>
      </c>
      <c r="D2" s="2" t="s">
        <v>6</v>
      </c>
    </row>
    <row r="3" spans="1:6" ht="14.45" x14ac:dyDescent="0.3">
      <c r="A3" s="2">
        <v>-75.1614</v>
      </c>
      <c r="B3" s="2">
        <v>123.3596</v>
      </c>
      <c r="C3" s="2">
        <v>-51.64</v>
      </c>
      <c r="D3" s="2">
        <v>-402.6</v>
      </c>
    </row>
    <row r="4" spans="1:6" ht="14.45" x14ac:dyDescent="0.3">
      <c r="A4" s="2">
        <v>-75.278499999999994</v>
      </c>
      <c r="B4" s="2">
        <v>123.3165</v>
      </c>
      <c r="C4" s="2">
        <v>-51.91</v>
      </c>
      <c r="D4" s="2">
        <v>-403</v>
      </c>
    </row>
    <row r="5" spans="1:6" ht="14.45" x14ac:dyDescent="0.3">
      <c r="A5" s="2">
        <v>-75.454400000000007</v>
      </c>
      <c r="B5" s="2">
        <v>123.2993</v>
      </c>
      <c r="C5" s="2">
        <v>-53.28</v>
      </c>
      <c r="D5" s="2">
        <v>-414</v>
      </c>
    </row>
    <row r="6" spans="1:6" ht="14.45" x14ac:dyDescent="0.3">
      <c r="A6" s="2">
        <v>-75.629400000000004</v>
      </c>
      <c r="B6" s="2">
        <v>123.28230000000001</v>
      </c>
      <c r="C6" s="2">
        <v>-52.84</v>
      </c>
      <c r="D6" s="2">
        <v>-409.8</v>
      </c>
    </row>
    <row r="7" spans="1:6" ht="14.45" x14ac:dyDescent="0.3">
      <c r="A7" s="2">
        <v>-75.7072</v>
      </c>
      <c r="B7" s="1">
        <v>123.2748</v>
      </c>
      <c r="C7" s="2">
        <v>-53.36</v>
      </c>
      <c r="D7" s="2">
        <v>-414.8</v>
      </c>
    </row>
    <row r="8" spans="1:6" ht="14.45" x14ac:dyDescent="0.3">
      <c r="A8" s="2">
        <v>-75.709783333333334</v>
      </c>
      <c r="B8" s="2">
        <v>122.4926</v>
      </c>
      <c r="C8" s="2">
        <v>-51.95</v>
      </c>
      <c r="D8" s="2">
        <v>-403.7</v>
      </c>
    </row>
    <row r="9" spans="1:6" ht="14.45" x14ac:dyDescent="0.3">
      <c r="A9" s="2">
        <v>-75.711616666666671</v>
      </c>
      <c r="B9" s="2">
        <f>121+49.352/60</f>
        <v>121.82253333333334</v>
      </c>
      <c r="C9" s="2">
        <v>-52.19</v>
      </c>
      <c r="D9" s="2">
        <v>-406.1</v>
      </c>
    </row>
    <row r="10" spans="1:6" ht="14.45" x14ac:dyDescent="0.3">
      <c r="A10" s="2">
        <v>-75.709783333333334</v>
      </c>
      <c r="B10" s="2">
        <f>121+49.352/60</f>
        <v>121.82253333333334</v>
      </c>
      <c r="C10" s="2">
        <v>-52.25</v>
      </c>
      <c r="D10" s="2">
        <v>-405.7</v>
      </c>
    </row>
    <row r="11" spans="1:6" ht="14.45" x14ac:dyDescent="0.3">
      <c r="A11" s="2">
        <v>-75.713650000000001</v>
      </c>
      <c r="B11" s="2">
        <f>120+13.54/60</f>
        <v>120.22566666666667</v>
      </c>
      <c r="C11" s="2">
        <v>-52.51</v>
      </c>
      <c r="D11" s="2">
        <v>-407.6</v>
      </c>
    </row>
    <row r="12" spans="1:6" ht="14.45" x14ac:dyDescent="0.3">
      <c r="A12" s="2">
        <v>-75.823783333333338</v>
      </c>
      <c r="B12" s="2">
        <f>119+41.515/60</f>
        <v>119.69191666666667</v>
      </c>
      <c r="C12" s="2">
        <v>-53.56</v>
      </c>
      <c r="D12" s="2">
        <v>-415.9</v>
      </c>
    </row>
    <row r="13" spans="1:6" ht="14.45" x14ac:dyDescent="0.3">
      <c r="A13" s="2">
        <v>-75.942416666666674</v>
      </c>
      <c r="B13" s="2">
        <f>119+5.528/60</f>
        <v>119.09213333333334</v>
      </c>
      <c r="C13" s="2">
        <v>-52.27</v>
      </c>
      <c r="D13" s="2">
        <v>-406.8</v>
      </c>
      <c r="F13" s="2"/>
    </row>
    <row r="14" spans="1:6" ht="14.45" x14ac:dyDescent="0.3">
      <c r="A14" s="2">
        <v>-76.067383333333339</v>
      </c>
      <c r="B14" s="2">
        <f>118+27.219/60</f>
        <v>118.45365</v>
      </c>
      <c r="C14" s="2">
        <v>-52.87</v>
      </c>
      <c r="D14" s="2">
        <v>-412.1</v>
      </c>
    </row>
    <row r="15" spans="1:6" ht="14.45" x14ac:dyDescent="0.3">
      <c r="A15" s="2">
        <v>-76.165000000000006</v>
      </c>
      <c r="B15" s="2">
        <f>117+55.8/60</f>
        <v>117.93</v>
      </c>
      <c r="C15" s="2">
        <v>-54.03</v>
      </c>
      <c r="D15" s="2">
        <v>-418</v>
      </c>
    </row>
    <row r="16" spans="1:6" ht="14.45" x14ac:dyDescent="0.3">
      <c r="A16" s="2">
        <v>-76.289416666666668</v>
      </c>
      <c r="B16" s="2">
        <f>117+16.563/60</f>
        <v>117.27605</v>
      </c>
      <c r="C16" s="2">
        <v>-53.74</v>
      </c>
      <c r="D16" s="2">
        <v>-416.2</v>
      </c>
    </row>
    <row r="17" spans="1:4" ht="14.45" x14ac:dyDescent="0.3">
      <c r="A17" s="2">
        <v>-76.417766666666665</v>
      </c>
      <c r="B17" s="2">
        <f>117+12.332/60</f>
        <v>117.20553333333334</v>
      </c>
      <c r="C17" s="2">
        <v>-54.53</v>
      </c>
      <c r="D17" s="2">
        <v>-422</v>
      </c>
    </row>
    <row r="18" spans="1:4" ht="14.45" x14ac:dyDescent="0.3">
      <c r="A18" s="2">
        <v>-76.487866666666662</v>
      </c>
      <c r="B18" s="2">
        <f>117+26.577/60</f>
        <v>117.44295</v>
      </c>
      <c r="C18" s="2">
        <v>-56.24</v>
      </c>
      <c r="D18" s="2">
        <v>-433.2</v>
      </c>
    </row>
    <row r="19" spans="1:4" ht="14.45" x14ac:dyDescent="0.3">
      <c r="A19" s="2">
        <v>-76.558750000000003</v>
      </c>
      <c r="B19" s="2">
        <f>117+40.943/60</f>
        <v>117.68238333333333</v>
      </c>
      <c r="C19" s="2">
        <v>-55.36</v>
      </c>
      <c r="D19" s="2">
        <v>-428.7</v>
      </c>
    </row>
    <row r="20" spans="1:4" ht="14.45" x14ac:dyDescent="0.3">
      <c r="A20" s="2">
        <v>-76.628916666666669</v>
      </c>
      <c r="B20" s="2">
        <f>117+55.315/60</f>
        <v>117.92191666666666</v>
      </c>
      <c r="C20" s="2">
        <v>-54.5</v>
      </c>
      <c r="D20" s="2">
        <v>-422.4</v>
      </c>
    </row>
    <row r="21" spans="1:4" ht="14.45" x14ac:dyDescent="0.3">
      <c r="A21" s="2">
        <v>-76.427850000000007</v>
      </c>
      <c r="B21" s="2">
        <f>116+19.566/60</f>
        <v>116.3261</v>
      </c>
      <c r="C21" s="2">
        <v>-54.36</v>
      </c>
      <c r="D21" s="2">
        <v>-421.9</v>
      </c>
    </row>
    <row r="22" spans="1:4" ht="14.45" x14ac:dyDescent="0.3">
      <c r="A22" s="2">
        <v>-76.516866666666672</v>
      </c>
      <c r="B22" s="2">
        <f>115+36.887/60</f>
        <v>115.61478333333334</v>
      </c>
      <c r="C22" s="2">
        <v>-55.48</v>
      </c>
      <c r="D22" s="2">
        <v>-429.3</v>
      </c>
    </row>
    <row r="23" spans="1:4" ht="14.45" x14ac:dyDescent="0.3">
      <c r="A23" s="2">
        <v>-76.596999999999994</v>
      </c>
      <c r="B23" s="2">
        <f>114+58.239/60</f>
        <v>114.97065000000001</v>
      </c>
      <c r="C23" s="2">
        <v>-54.54</v>
      </c>
      <c r="D23" s="2">
        <v>-423</v>
      </c>
    </row>
    <row r="24" spans="1:4" ht="14.45" x14ac:dyDescent="0.3">
      <c r="A24" s="2">
        <v>-76.680916666666661</v>
      </c>
      <c r="B24" s="2">
        <f>114+17.549/60</f>
        <v>114.29248333333334</v>
      </c>
      <c r="C24" s="2">
        <v>-52.83</v>
      </c>
      <c r="D24" s="2">
        <v>-411</v>
      </c>
    </row>
    <row r="25" spans="1:4" ht="14.45" x14ac:dyDescent="0.3">
      <c r="A25" s="2">
        <v>-76.7654</v>
      </c>
      <c r="B25" s="2">
        <f>113+36.302/60</f>
        <v>113.60503333333334</v>
      </c>
      <c r="C25" s="2">
        <v>-54.21</v>
      </c>
      <c r="D25" s="2">
        <v>-420</v>
      </c>
    </row>
    <row r="26" spans="1:4" ht="14.45" x14ac:dyDescent="0.3">
      <c r="A26" s="2">
        <v>-76.837333333333333</v>
      </c>
      <c r="B26" s="2">
        <f>113+1.46/60</f>
        <v>113.02433333333333</v>
      </c>
      <c r="C26" s="2">
        <v>-53.11</v>
      </c>
      <c r="D26" s="2">
        <v>-411</v>
      </c>
    </row>
    <row r="27" spans="1:4" ht="14.45" x14ac:dyDescent="0.3">
      <c r="A27" s="2">
        <v>-76.985316666666662</v>
      </c>
      <c r="B27" s="2">
        <f>112+34.635/60</f>
        <v>112.57725000000001</v>
      </c>
      <c r="C27" s="2">
        <v>-53.56</v>
      </c>
      <c r="D27" s="2">
        <v>-414.8</v>
      </c>
    </row>
    <row r="28" spans="1:4" ht="14.45" x14ac:dyDescent="0.3">
      <c r="A28" s="2">
        <v>-77.136066666666665</v>
      </c>
      <c r="B28" s="2">
        <f>112+8.709/60</f>
        <v>112.14515</v>
      </c>
      <c r="C28" s="2">
        <v>-55.12</v>
      </c>
      <c r="D28" s="2">
        <v>-425.3</v>
      </c>
    </row>
    <row r="29" spans="1:4" ht="14.45" x14ac:dyDescent="0.3">
      <c r="A29" s="2">
        <v>-77.287599999999998</v>
      </c>
      <c r="B29" s="2">
        <f>111+42.481/60</f>
        <v>111.70801666666667</v>
      </c>
      <c r="C29" s="2">
        <v>-57.23</v>
      </c>
      <c r="D29" s="2">
        <v>-440.9</v>
      </c>
    </row>
    <row r="30" spans="1:4" ht="14.45" x14ac:dyDescent="0.3">
      <c r="A30" s="2">
        <v>-77.438183333333328</v>
      </c>
      <c r="B30" s="2">
        <f>111+15.829/60</f>
        <v>111.26381666666667</v>
      </c>
      <c r="C30" s="2">
        <v>-56.1</v>
      </c>
      <c r="D30" s="2">
        <v>-433.3</v>
      </c>
    </row>
    <row r="31" spans="1:4" ht="14.45" x14ac:dyDescent="0.3">
      <c r="A31" s="2">
        <v>-77.588616666666667</v>
      </c>
      <c r="B31" s="2">
        <f>11+49.029/60</f>
        <v>11.81715</v>
      </c>
      <c r="C31" s="2">
        <v>-56.79</v>
      </c>
      <c r="D31" s="2">
        <v>-438.9</v>
      </c>
    </row>
    <row r="32" spans="1:4" ht="14.45" x14ac:dyDescent="0.3">
      <c r="A32" s="2">
        <v>-77.803116666666668</v>
      </c>
      <c r="B32" s="2">
        <f>109+58.575/60</f>
        <v>109.97624999999999</v>
      </c>
      <c r="C32" s="2">
        <v>-58.28</v>
      </c>
      <c r="D32" s="2">
        <v>-447.9</v>
      </c>
    </row>
    <row r="33" spans="1:4" x14ac:dyDescent="0.25">
      <c r="A33" s="2">
        <v>-78.058166666666665</v>
      </c>
      <c r="B33" s="2">
        <f>109+23.435/60</f>
        <v>109.39058333333334</v>
      </c>
      <c r="C33" s="2">
        <v>-58.12</v>
      </c>
      <c r="D33" s="2">
        <v>-448.4</v>
      </c>
    </row>
    <row r="34" spans="1:4" x14ac:dyDescent="0.25">
      <c r="A34" s="2">
        <v>-78.186733333333336</v>
      </c>
      <c r="B34" s="2">
        <f>108+47.469/60</f>
        <v>108.79115</v>
      </c>
      <c r="C34" s="2">
        <v>-57.05</v>
      </c>
      <c r="D34" s="2">
        <v>-438.7</v>
      </c>
    </row>
    <row r="35" spans="1:4" x14ac:dyDescent="0.25">
      <c r="A35" s="2">
        <v>-78.315550000000002</v>
      </c>
      <c r="B35" s="2">
        <f>107+34.203/60</f>
        <v>107.57004999999999</v>
      </c>
      <c r="C35" s="2">
        <v>-56.04</v>
      </c>
      <c r="D35" s="2">
        <v>-434</v>
      </c>
    </row>
    <row r="36" spans="1:4" x14ac:dyDescent="0.25">
      <c r="A36" s="2">
        <v>-78.40721666666667</v>
      </c>
      <c r="B36" s="2">
        <f>107+7.734/60</f>
        <v>107.1289</v>
      </c>
      <c r="C36" s="2">
        <v>-58.14</v>
      </c>
      <c r="D36" s="2">
        <v>-448.4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" sqref="B2"/>
    </sheetView>
  </sheetViews>
  <sheetFormatPr baseColWidth="10" defaultRowHeight="15" x14ac:dyDescent="0.25"/>
  <sheetData>
    <row r="1" spans="1:2" x14ac:dyDescent="0.3">
      <c r="A1" t="s">
        <v>17</v>
      </c>
      <c r="B1" t="s">
        <v>3</v>
      </c>
    </row>
    <row r="2" spans="1:2" x14ac:dyDescent="0.3">
      <c r="A2">
        <v>1.5</v>
      </c>
      <c r="B2">
        <v>-52.38</v>
      </c>
    </row>
    <row r="3" spans="1:2" x14ac:dyDescent="0.3">
      <c r="A3">
        <v>4.5</v>
      </c>
      <c r="B3">
        <v>-53.52</v>
      </c>
    </row>
    <row r="4" spans="1:2" x14ac:dyDescent="0.3">
      <c r="A4">
        <v>7.5</v>
      </c>
      <c r="B4">
        <v>-54.92</v>
      </c>
    </row>
    <row r="5" spans="1:2" x14ac:dyDescent="0.3">
      <c r="A5">
        <v>10.5</v>
      </c>
      <c r="B5">
        <v>-55.4</v>
      </c>
    </row>
    <row r="6" spans="1:2" x14ac:dyDescent="0.3">
      <c r="A6">
        <v>13.5</v>
      </c>
      <c r="B6">
        <v>-55.28</v>
      </c>
    </row>
    <row r="7" spans="1:2" x14ac:dyDescent="0.3">
      <c r="A7">
        <v>16.5</v>
      </c>
      <c r="B7">
        <v>-56.29</v>
      </c>
    </row>
    <row r="8" spans="1:2" x14ac:dyDescent="0.3">
      <c r="A8">
        <v>19.5</v>
      </c>
      <c r="B8">
        <v>-54.43</v>
      </c>
    </row>
    <row r="9" spans="1:2" x14ac:dyDescent="0.3">
      <c r="A9">
        <v>22.5</v>
      </c>
      <c r="B9">
        <v>-51.5</v>
      </c>
    </row>
    <row r="10" spans="1:2" x14ac:dyDescent="0.3">
      <c r="A10">
        <v>25.5</v>
      </c>
      <c r="B10">
        <v>-51.57</v>
      </c>
    </row>
    <row r="11" spans="1:2" x14ac:dyDescent="0.3">
      <c r="A11">
        <v>28.5</v>
      </c>
      <c r="B11">
        <v>-50.36</v>
      </c>
    </row>
    <row r="12" spans="1:2" x14ac:dyDescent="0.3">
      <c r="A12">
        <v>35</v>
      </c>
      <c r="B12">
        <v>-51.93</v>
      </c>
    </row>
    <row r="13" spans="1:2" x14ac:dyDescent="0.3">
      <c r="A13">
        <v>45</v>
      </c>
      <c r="B13">
        <v>-55</v>
      </c>
    </row>
    <row r="14" spans="1:2" x14ac:dyDescent="0.3">
      <c r="A14">
        <v>65</v>
      </c>
      <c r="B14">
        <v>-48.16</v>
      </c>
    </row>
    <row r="15" spans="1:2" x14ac:dyDescent="0.3">
      <c r="A15">
        <v>75</v>
      </c>
      <c r="B15">
        <v>-53.92</v>
      </c>
    </row>
    <row r="16" spans="1:2" x14ac:dyDescent="0.3">
      <c r="A16">
        <v>85</v>
      </c>
      <c r="B16">
        <v>-54.59</v>
      </c>
    </row>
    <row r="17" spans="1:2" x14ac:dyDescent="0.3">
      <c r="A17">
        <v>95</v>
      </c>
      <c r="B17">
        <v>-58.6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baseColWidth="10" defaultRowHeight="15" x14ac:dyDescent="0.25"/>
  <sheetData>
    <row r="1" spans="1:2" x14ac:dyDescent="0.3">
      <c r="A1" t="s">
        <v>17</v>
      </c>
      <c r="B1" t="s">
        <v>3</v>
      </c>
    </row>
    <row r="2" spans="1:2" x14ac:dyDescent="0.3">
      <c r="A2">
        <v>5</v>
      </c>
      <c r="B2">
        <v>-54.11</v>
      </c>
    </row>
    <row r="3" spans="1:2" x14ac:dyDescent="0.3">
      <c r="A3">
        <v>15</v>
      </c>
      <c r="B3">
        <v>-52.28</v>
      </c>
    </row>
    <row r="4" spans="1:2" x14ac:dyDescent="0.3">
      <c r="A4">
        <v>25</v>
      </c>
      <c r="B4">
        <v>-52.21</v>
      </c>
    </row>
    <row r="5" spans="1:2" x14ac:dyDescent="0.3">
      <c r="A5">
        <v>35</v>
      </c>
      <c r="B5">
        <v>-50.25</v>
      </c>
    </row>
    <row r="6" spans="1:2" x14ac:dyDescent="0.3">
      <c r="A6">
        <v>45</v>
      </c>
      <c r="B6">
        <v>-52.16</v>
      </c>
    </row>
    <row r="7" spans="1:2" x14ac:dyDescent="0.3">
      <c r="A7">
        <v>55</v>
      </c>
      <c r="B7">
        <v>-55.54</v>
      </c>
    </row>
    <row r="8" spans="1:2" x14ac:dyDescent="0.3">
      <c r="A8">
        <v>65</v>
      </c>
      <c r="B8">
        <v>-49.96</v>
      </c>
    </row>
    <row r="9" spans="1:2" x14ac:dyDescent="0.3">
      <c r="A9">
        <v>75</v>
      </c>
      <c r="B9">
        <v>-48.41</v>
      </c>
    </row>
    <row r="10" spans="1:2" x14ac:dyDescent="0.3">
      <c r="A10">
        <v>85</v>
      </c>
      <c r="B10">
        <v>-50.3</v>
      </c>
    </row>
    <row r="11" spans="1:2" x14ac:dyDescent="0.3">
      <c r="A11">
        <v>95</v>
      </c>
      <c r="B11">
        <v>-53.73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J24" sqref="J24"/>
    </sheetView>
  </sheetViews>
  <sheetFormatPr baseColWidth="10" defaultRowHeight="15" x14ac:dyDescent="0.25"/>
  <sheetData>
    <row r="1" spans="1:2" x14ac:dyDescent="0.3">
      <c r="A1" t="s">
        <v>17</v>
      </c>
      <c r="B1" t="s">
        <v>3</v>
      </c>
    </row>
    <row r="2" spans="1:2" x14ac:dyDescent="0.3">
      <c r="A2">
        <v>5</v>
      </c>
      <c r="B2">
        <v>-52.98</v>
      </c>
    </row>
    <row r="3" spans="1:2" x14ac:dyDescent="0.3">
      <c r="A3">
        <v>15</v>
      </c>
      <c r="B3">
        <v>-54.08</v>
      </c>
    </row>
    <row r="4" spans="1:2" x14ac:dyDescent="0.3">
      <c r="A4">
        <v>25</v>
      </c>
      <c r="B4">
        <v>-55.99</v>
      </c>
    </row>
    <row r="5" spans="1:2" x14ac:dyDescent="0.3">
      <c r="A5">
        <v>35</v>
      </c>
      <c r="B5">
        <v>-53.81</v>
      </c>
    </row>
    <row r="6" spans="1:2" x14ac:dyDescent="0.3">
      <c r="A6">
        <v>45</v>
      </c>
      <c r="B6">
        <v>-49.99</v>
      </c>
    </row>
    <row r="7" spans="1:2" x14ac:dyDescent="0.3">
      <c r="A7">
        <v>55</v>
      </c>
      <c r="B7">
        <v>-51.48</v>
      </c>
    </row>
    <row r="8" spans="1:2" x14ac:dyDescent="0.3">
      <c r="A8">
        <v>65</v>
      </c>
      <c r="B8">
        <v>-47.95</v>
      </c>
    </row>
    <row r="9" spans="1:2" x14ac:dyDescent="0.3">
      <c r="A9">
        <v>75</v>
      </c>
      <c r="B9">
        <v>-54.77</v>
      </c>
    </row>
    <row r="10" spans="1:2" x14ac:dyDescent="0.3">
      <c r="A10">
        <v>85</v>
      </c>
      <c r="B10">
        <v>-51.92</v>
      </c>
    </row>
    <row r="11" spans="1:2" x14ac:dyDescent="0.3">
      <c r="A11">
        <v>95</v>
      </c>
      <c r="B11">
        <v>-52.01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N10" sqref="N10"/>
    </sheetView>
  </sheetViews>
  <sheetFormatPr baseColWidth="10" defaultRowHeight="15" x14ac:dyDescent="0.25"/>
  <sheetData>
    <row r="1" spans="1:2" ht="14.45" x14ac:dyDescent="0.3">
      <c r="A1" t="s">
        <v>17</v>
      </c>
      <c r="B1" t="s">
        <v>3</v>
      </c>
    </row>
    <row r="2" spans="1:2" ht="14.45" x14ac:dyDescent="0.3">
      <c r="A2">
        <v>5</v>
      </c>
      <c r="B2">
        <v>-50.69</v>
      </c>
    </row>
    <row r="3" spans="1:2" ht="14.45" x14ac:dyDescent="0.3">
      <c r="A3">
        <v>10</v>
      </c>
      <c r="B3">
        <v>-55.93</v>
      </c>
    </row>
    <row r="4" spans="1:2" ht="14.45" x14ac:dyDescent="0.3">
      <c r="A4">
        <v>15</v>
      </c>
      <c r="B4">
        <v>-52.48</v>
      </c>
    </row>
    <row r="5" spans="1:2" ht="14.45" x14ac:dyDescent="0.3">
      <c r="A5">
        <v>20</v>
      </c>
      <c r="B5">
        <v>-51.57</v>
      </c>
    </row>
    <row r="6" spans="1:2" ht="14.45" x14ac:dyDescent="0.3">
      <c r="A6">
        <v>25</v>
      </c>
      <c r="B6">
        <v>-51.33</v>
      </c>
    </row>
    <row r="7" spans="1:2" ht="14.45" x14ac:dyDescent="0.3">
      <c r="A7">
        <v>30</v>
      </c>
      <c r="B7">
        <v>-52.76</v>
      </c>
    </row>
    <row r="8" spans="1:2" ht="14.45" x14ac:dyDescent="0.3">
      <c r="A8">
        <v>35</v>
      </c>
      <c r="B8">
        <v>-51.52</v>
      </c>
    </row>
    <row r="9" spans="1:2" ht="14.45" x14ac:dyDescent="0.3">
      <c r="A9">
        <v>40</v>
      </c>
      <c r="B9">
        <v>-55.18</v>
      </c>
    </row>
    <row r="10" spans="1:2" ht="14.45" x14ac:dyDescent="0.3">
      <c r="A10">
        <v>45</v>
      </c>
      <c r="B10">
        <v>-56.18</v>
      </c>
    </row>
    <row r="11" spans="1:2" ht="14.45" x14ac:dyDescent="0.3">
      <c r="A11">
        <v>50</v>
      </c>
      <c r="B11">
        <v>-55.21</v>
      </c>
    </row>
    <row r="12" spans="1:2" ht="14.45" x14ac:dyDescent="0.3">
      <c r="A12">
        <v>55</v>
      </c>
      <c r="B12">
        <v>-55.6</v>
      </c>
    </row>
    <row r="13" spans="1:2" ht="14.45" x14ac:dyDescent="0.3">
      <c r="A13">
        <v>60</v>
      </c>
      <c r="B13">
        <v>-53.5</v>
      </c>
    </row>
    <row r="14" spans="1:2" ht="14.45" x14ac:dyDescent="0.3">
      <c r="A14">
        <v>65</v>
      </c>
      <c r="B14">
        <v>-52.61</v>
      </c>
    </row>
    <row r="15" spans="1:2" ht="14.45" x14ac:dyDescent="0.3">
      <c r="A15">
        <v>70</v>
      </c>
      <c r="B15">
        <v>-50.76</v>
      </c>
    </row>
    <row r="16" spans="1:2" ht="14.45" x14ac:dyDescent="0.3">
      <c r="A16">
        <v>75</v>
      </c>
      <c r="B16">
        <v>-53.49</v>
      </c>
    </row>
    <row r="17" spans="1:2" ht="14.45" x14ac:dyDescent="0.3">
      <c r="A17">
        <v>80</v>
      </c>
      <c r="B17">
        <v>-51.7</v>
      </c>
    </row>
    <row r="18" spans="1:2" ht="14.45" x14ac:dyDescent="0.3">
      <c r="A18">
        <v>85</v>
      </c>
      <c r="B18">
        <v>-52.71</v>
      </c>
    </row>
    <row r="19" spans="1:2" ht="14.45" x14ac:dyDescent="0.3">
      <c r="A19">
        <v>90</v>
      </c>
      <c r="B19">
        <v>-56.18</v>
      </c>
    </row>
    <row r="20" spans="1:2" ht="14.45" x14ac:dyDescent="0.3">
      <c r="A20">
        <v>95</v>
      </c>
      <c r="B20">
        <v>-56.03</v>
      </c>
    </row>
    <row r="21" spans="1:2" ht="14.45" x14ac:dyDescent="0.3">
      <c r="A21">
        <v>100</v>
      </c>
      <c r="B21">
        <v>-53.37</v>
      </c>
    </row>
    <row r="22" spans="1:2" ht="14.45" x14ac:dyDescent="0.3">
      <c r="A22">
        <v>150</v>
      </c>
      <c r="B22">
        <v>-55.44</v>
      </c>
    </row>
    <row r="23" spans="1:2" ht="14.45" x14ac:dyDescent="0.3">
      <c r="A23">
        <v>160</v>
      </c>
      <c r="B23">
        <v>-55.49</v>
      </c>
    </row>
    <row r="24" spans="1:2" ht="14.45" x14ac:dyDescent="0.3">
      <c r="A24">
        <v>170</v>
      </c>
      <c r="B24">
        <v>-53.23</v>
      </c>
    </row>
    <row r="25" spans="1:2" ht="14.45" x14ac:dyDescent="0.3">
      <c r="A25">
        <v>180</v>
      </c>
      <c r="B25">
        <v>-52.42</v>
      </c>
    </row>
    <row r="26" spans="1:2" ht="14.45" x14ac:dyDescent="0.3">
      <c r="A26">
        <v>190</v>
      </c>
      <c r="B26">
        <v>-52.99</v>
      </c>
    </row>
    <row r="27" spans="1:2" ht="14.45" x14ac:dyDescent="0.3">
      <c r="A27">
        <v>200</v>
      </c>
      <c r="B27">
        <v>-53.28</v>
      </c>
    </row>
    <row r="28" spans="1:2" ht="14.45" x14ac:dyDescent="0.3">
      <c r="A28">
        <v>210</v>
      </c>
      <c r="B28">
        <v>-52.93</v>
      </c>
    </row>
    <row r="29" spans="1:2" ht="14.45" x14ac:dyDescent="0.3">
      <c r="A29">
        <v>220</v>
      </c>
      <c r="B29">
        <v>-53.29</v>
      </c>
    </row>
    <row r="30" spans="1:2" ht="14.45" x14ac:dyDescent="0.3">
      <c r="A30">
        <v>230</v>
      </c>
      <c r="B30">
        <v>-54.2</v>
      </c>
    </row>
    <row r="31" spans="1:2" ht="14.45" x14ac:dyDescent="0.3">
      <c r="A31">
        <v>240</v>
      </c>
      <c r="B31">
        <v>-51.07</v>
      </c>
    </row>
    <row r="32" spans="1:2" ht="14.45" x14ac:dyDescent="0.3">
      <c r="A32">
        <v>250</v>
      </c>
      <c r="B32">
        <v>-50.73</v>
      </c>
    </row>
    <row r="33" spans="1:2" x14ac:dyDescent="0.25">
      <c r="A33">
        <v>260</v>
      </c>
      <c r="B33">
        <v>-53.46</v>
      </c>
    </row>
    <row r="34" spans="1:2" x14ac:dyDescent="0.25">
      <c r="A34">
        <v>270</v>
      </c>
      <c r="B34">
        <v>-53.32</v>
      </c>
    </row>
    <row r="35" spans="1:2" x14ac:dyDescent="0.25">
      <c r="A35">
        <v>280</v>
      </c>
      <c r="B35">
        <v>-51.04</v>
      </c>
    </row>
    <row r="36" spans="1:2" x14ac:dyDescent="0.25">
      <c r="A36">
        <v>290</v>
      </c>
      <c r="B36">
        <v>-49.5</v>
      </c>
    </row>
    <row r="37" spans="1:2" x14ac:dyDescent="0.25">
      <c r="A37">
        <v>300</v>
      </c>
      <c r="B37">
        <v>-51.9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topLeftCell="A16" workbookViewId="0">
      <selection activeCell="B2" sqref="B2"/>
    </sheetView>
  </sheetViews>
  <sheetFormatPr baseColWidth="10" defaultRowHeight="15" x14ac:dyDescent="0.25"/>
  <sheetData>
    <row r="1" spans="1:2" ht="14.45" x14ac:dyDescent="0.3">
      <c r="A1" t="s">
        <v>17</v>
      </c>
      <c r="B1" t="s">
        <v>3</v>
      </c>
    </row>
    <row r="2" spans="1:2" ht="14.45" x14ac:dyDescent="0.3">
      <c r="A2">
        <v>1.5</v>
      </c>
      <c r="B2">
        <v>-54.16</v>
      </c>
    </row>
    <row r="3" spans="1:2" ht="14.45" x14ac:dyDescent="0.3">
      <c r="A3">
        <v>4.5</v>
      </c>
      <c r="B3">
        <v>-52.58</v>
      </c>
    </row>
    <row r="4" spans="1:2" ht="14.45" x14ac:dyDescent="0.3">
      <c r="A4">
        <v>7.5</v>
      </c>
      <c r="B4">
        <v>-51.59</v>
      </c>
    </row>
    <row r="5" spans="1:2" ht="14.45" x14ac:dyDescent="0.3">
      <c r="A5">
        <v>10.5</v>
      </c>
      <c r="B5">
        <v>-51.16</v>
      </c>
    </row>
    <row r="6" spans="1:2" ht="14.45" x14ac:dyDescent="0.3">
      <c r="A6">
        <v>13.5</v>
      </c>
      <c r="B6">
        <v>-51.82</v>
      </c>
    </row>
    <row r="7" spans="1:2" ht="14.45" x14ac:dyDescent="0.3">
      <c r="A7">
        <v>16.5</v>
      </c>
      <c r="B7">
        <v>-51.28</v>
      </c>
    </row>
    <row r="8" spans="1:2" ht="14.45" x14ac:dyDescent="0.3">
      <c r="A8">
        <v>19.5</v>
      </c>
      <c r="B8">
        <v>-47.13</v>
      </c>
    </row>
    <row r="9" spans="1:2" ht="14.45" x14ac:dyDescent="0.3">
      <c r="A9">
        <v>22.5</v>
      </c>
      <c r="B9">
        <v>-50.51</v>
      </c>
    </row>
    <row r="10" spans="1:2" ht="14.45" x14ac:dyDescent="0.3">
      <c r="A10">
        <v>25.5</v>
      </c>
      <c r="B10">
        <v>-53.61</v>
      </c>
    </row>
    <row r="11" spans="1:2" ht="14.45" x14ac:dyDescent="0.3">
      <c r="A11">
        <v>28.5</v>
      </c>
      <c r="B11">
        <v>-53.4</v>
      </c>
    </row>
    <row r="12" spans="1:2" ht="14.45" x14ac:dyDescent="0.3">
      <c r="A12">
        <v>31.5</v>
      </c>
      <c r="B12">
        <v>-52.27</v>
      </c>
    </row>
    <row r="13" spans="1:2" ht="14.45" x14ac:dyDescent="0.3">
      <c r="A13">
        <v>34.5</v>
      </c>
      <c r="B13">
        <v>-51.82</v>
      </c>
    </row>
    <row r="14" spans="1:2" ht="14.45" x14ac:dyDescent="0.3">
      <c r="A14">
        <v>37.5</v>
      </c>
      <c r="B14">
        <v>-52.95</v>
      </c>
    </row>
    <row r="15" spans="1:2" ht="14.45" x14ac:dyDescent="0.3">
      <c r="A15">
        <v>40.5</v>
      </c>
      <c r="B15">
        <v>-51.4</v>
      </c>
    </row>
    <row r="16" spans="1:2" ht="14.45" x14ac:dyDescent="0.3">
      <c r="A16">
        <v>43.5</v>
      </c>
      <c r="B16">
        <v>-47.62</v>
      </c>
    </row>
    <row r="17" spans="1:2" ht="14.45" x14ac:dyDescent="0.3">
      <c r="A17">
        <v>46.5</v>
      </c>
      <c r="B17">
        <v>-53.99</v>
      </c>
    </row>
    <row r="18" spans="1:2" ht="14.45" x14ac:dyDescent="0.3">
      <c r="A18">
        <v>49.5</v>
      </c>
      <c r="B18">
        <v>-49.14</v>
      </c>
    </row>
    <row r="19" spans="1:2" ht="14.45" x14ac:dyDescent="0.3">
      <c r="A19">
        <v>52.5</v>
      </c>
      <c r="B19">
        <v>-55.38</v>
      </c>
    </row>
    <row r="20" spans="1:2" ht="14.45" x14ac:dyDescent="0.3">
      <c r="A20">
        <v>55.5</v>
      </c>
      <c r="B20">
        <v>-45.68</v>
      </c>
    </row>
    <row r="21" spans="1:2" ht="14.45" x14ac:dyDescent="0.3">
      <c r="A21">
        <v>58.5</v>
      </c>
      <c r="B21">
        <v>-53.51</v>
      </c>
    </row>
    <row r="22" spans="1:2" ht="14.45" x14ac:dyDescent="0.3">
      <c r="A22">
        <v>61.5</v>
      </c>
      <c r="B22">
        <v>-51.35</v>
      </c>
    </row>
    <row r="23" spans="1:2" ht="14.45" x14ac:dyDescent="0.3">
      <c r="A23">
        <v>64.5</v>
      </c>
      <c r="B23">
        <v>-54.56</v>
      </c>
    </row>
    <row r="24" spans="1:2" ht="14.45" x14ac:dyDescent="0.3">
      <c r="A24">
        <v>67.5</v>
      </c>
      <c r="B24">
        <v>-49.29</v>
      </c>
    </row>
    <row r="25" spans="1:2" ht="14.45" x14ac:dyDescent="0.3">
      <c r="A25">
        <v>70.5</v>
      </c>
      <c r="B25">
        <v>-54.21</v>
      </c>
    </row>
    <row r="26" spans="1:2" ht="14.45" x14ac:dyDescent="0.3">
      <c r="A26">
        <v>73.5</v>
      </c>
      <c r="B26">
        <v>-47.72</v>
      </c>
    </row>
    <row r="27" spans="1:2" ht="14.45" x14ac:dyDescent="0.3">
      <c r="A27">
        <v>76.5</v>
      </c>
      <c r="B27">
        <v>-47.16</v>
      </c>
    </row>
    <row r="28" spans="1:2" ht="14.45" x14ac:dyDescent="0.3">
      <c r="A28">
        <v>79.5</v>
      </c>
      <c r="B28">
        <v>-52.52</v>
      </c>
    </row>
    <row r="29" spans="1:2" ht="14.45" x14ac:dyDescent="0.3">
      <c r="A29">
        <v>82.5</v>
      </c>
      <c r="B29">
        <v>-52.02</v>
      </c>
    </row>
    <row r="30" spans="1:2" ht="14.45" x14ac:dyDescent="0.3">
      <c r="A30">
        <v>85.5</v>
      </c>
      <c r="B30">
        <v>-51.97</v>
      </c>
    </row>
    <row r="31" spans="1:2" ht="14.45" x14ac:dyDescent="0.3">
      <c r="A31">
        <v>88.5</v>
      </c>
      <c r="B31">
        <v>-47.67</v>
      </c>
    </row>
    <row r="32" spans="1:2" ht="14.45" x14ac:dyDescent="0.3">
      <c r="A32">
        <v>91.5</v>
      </c>
      <c r="B32">
        <v>-53.58</v>
      </c>
    </row>
    <row r="33" spans="1:2" ht="14.45" x14ac:dyDescent="0.3">
      <c r="A33">
        <v>94.5</v>
      </c>
      <c r="B33">
        <v>-45.56</v>
      </c>
    </row>
    <row r="34" spans="1:2" ht="14.45" x14ac:dyDescent="0.3">
      <c r="A34">
        <v>97.5</v>
      </c>
      <c r="B34">
        <v>-54.15</v>
      </c>
    </row>
    <row r="35" spans="1:2" ht="14.45" x14ac:dyDescent="0.3">
      <c r="A35">
        <v>100.5</v>
      </c>
      <c r="B35">
        <v>-48.48</v>
      </c>
    </row>
    <row r="36" spans="1:2" ht="14.45" x14ac:dyDescent="0.3">
      <c r="A36">
        <v>103.5</v>
      </c>
      <c r="B36">
        <v>-50.39</v>
      </c>
    </row>
    <row r="37" spans="1:2" ht="14.45" x14ac:dyDescent="0.3">
      <c r="A37">
        <v>106.5</v>
      </c>
      <c r="B37">
        <v>-53.26</v>
      </c>
    </row>
    <row r="38" spans="1:2" ht="14.45" x14ac:dyDescent="0.3">
      <c r="A38">
        <v>109.5</v>
      </c>
      <c r="B38">
        <v>-53.22</v>
      </c>
    </row>
    <row r="39" spans="1:2" ht="14.45" x14ac:dyDescent="0.3">
      <c r="A39">
        <v>112.5</v>
      </c>
      <c r="B39">
        <v>-47.09</v>
      </c>
    </row>
    <row r="40" spans="1:2" ht="14.45" x14ac:dyDescent="0.3">
      <c r="A40">
        <v>115.5</v>
      </c>
      <c r="B40">
        <v>-50.35</v>
      </c>
    </row>
    <row r="41" spans="1:2" ht="14.45" x14ac:dyDescent="0.3">
      <c r="A41">
        <v>118.5</v>
      </c>
      <c r="B41">
        <v>-51.73</v>
      </c>
    </row>
    <row r="42" spans="1:2" ht="14.45" x14ac:dyDescent="0.3">
      <c r="A42">
        <v>121.5</v>
      </c>
      <c r="B42">
        <v>-50.81</v>
      </c>
    </row>
    <row r="43" spans="1:2" ht="14.45" x14ac:dyDescent="0.3">
      <c r="A43">
        <v>124.5</v>
      </c>
      <c r="B43">
        <v>-50.35</v>
      </c>
    </row>
    <row r="44" spans="1:2" ht="14.45" x14ac:dyDescent="0.3">
      <c r="A44">
        <v>127.5</v>
      </c>
      <c r="B44">
        <v>-46.79</v>
      </c>
    </row>
    <row r="45" spans="1:2" ht="14.45" x14ac:dyDescent="0.3">
      <c r="A45">
        <v>130.5</v>
      </c>
      <c r="B45">
        <v>-52.35</v>
      </c>
    </row>
    <row r="46" spans="1:2" ht="14.45" x14ac:dyDescent="0.3">
      <c r="A46">
        <v>133.5</v>
      </c>
      <c r="B46">
        <v>-52.77</v>
      </c>
    </row>
    <row r="47" spans="1:2" ht="14.45" x14ac:dyDescent="0.3">
      <c r="A47">
        <v>136.5</v>
      </c>
      <c r="B47">
        <v>-50.22</v>
      </c>
    </row>
    <row r="48" spans="1:2" x14ac:dyDescent="0.25">
      <c r="A48">
        <v>139.5</v>
      </c>
      <c r="B48">
        <v>-50.02</v>
      </c>
    </row>
    <row r="49" spans="1:2" x14ac:dyDescent="0.25">
      <c r="A49">
        <v>142.5</v>
      </c>
      <c r="B49">
        <v>-47.39</v>
      </c>
    </row>
    <row r="50" spans="1:2" x14ac:dyDescent="0.25">
      <c r="A50">
        <v>145.5</v>
      </c>
      <c r="B50">
        <v>-50.52</v>
      </c>
    </row>
    <row r="51" spans="1:2" x14ac:dyDescent="0.25">
      <c r="A51">
        <v>148.5</v>
      </c>
      <c r="B51">
        <v>-52.63</v>
      </c>
    </row>
    <row r="52" spans="1:2" x14ac:dyDescent="0.25">
      <c r="A52">
        <v>151.5</v>
      </c>
      <c r="B52">
        <v>-53.24</v>
      </c>
    </row>
    <row r="53" spans="1:2" x14ac:dyDescent="0.25">
      <c r="A53">
        <v>154.5</v>
      </c>
      <c r="B53">
        <v>-48.85</v>
      </c>
    </row>
    <row r="54" spans="1:2" x14ac:dyDescent="0.25">
      <c r="A54">
        <v>157.5</v>
      </c>
      <c r="B54">
        <v>-51.67</v>
      </c>
    </row>
    <row r="55" spans="1:2" x14ac:dyDescent="0.25">
      <c r="A55">
        <v>160.5</v>
      </c>
      <c r="B55">
        <v>-47.82</v>
      </c>
    </row>
    <row r="56" spans="1:2" x14ac:dyDescent="0.25">
      <c r="A56">
        <v>163.5</v>
      </c>
      <c r="B56">
        <v>-51.72</v>
      </c>
    </row>
    <row r="57" spans="1:2" x14ac:dyDescent="0.25">
      <c r="A57">
        <v>166.5</v>
      </c>
      <c r="B57">
        <v>-46.32</v>
      </c>
    </row>
    <row r="58" spans="1:2" x14ac:dyDescent="0.25">
      <c r="A58">
        <v>169.5</v>
      </c>
      <c r="B58">
        <v>-53.16</v>
      </c>
    </row>
    <row r="59" spans="1:2" x14ac:dyDescent="0.25">
      <c r="A59">
        <v>172.5</v>
      </c>
      <c r="B59">
        <v>-53.01</v>
      </c>
    </row>
    <row r="60" spans="1:2" x14ac:dyDescent="0.25">
      <c r="A60">
        <v>175.5</v>
      </c>
      <c r="B60">
        <v>-49.65</v>
      </c>
    </row>
    <row r="61" spans="1:2" x14ac:dyDescent="0.25">
      <c r="A61">
        <v>178.5</v>
      </c>
      <c r="B61">
        <v>-49.61</v>
      </c>
    </row>
    <row r="62" spans="1:2" x14ac:dyDescent="0.25">
      <c r="A62">
        <v>181.5</v>
      </c>
      <c r="B62">
        <v>-52.45</v>
      </c>
    </row>
    <row r="63" spans="1:2" x14ac:dyDescent="0.25">
      <c r="A63">
        <v>184.5</v>
      </c>
      <c r="B63">
        <v>-50.34</v>
      </c>
    </row>
    <row r="64" spans="1:2" x14ac:dyDescent="0.25">
      <c r="A64">
        <v>187.5</v>
      </c>
      <c r="B64">
        <v>-51.18</v>
      </c>
    </row>
    <row r="65" spans="1:2" x14ac:dyDescent="0.25">
      <c r="A65">
        <v>190.5</v>
      </c>
      <c r="B65">
        <v>-51.93</v>
      </c>
    </row>
    <row r="66" spans="1:2" x14ac:dyDescent="0.25">
      <c r="A66">
        <v>193.5</v>
      </c>
      <c r="B66">
        <v>-52.37</v>
      </c>
    </row>
    <row r="67" spans="1:2" x14ac:dyDescent="0.25">
      <c r="A67">
        <v>196.5</v>
      </c>
      <c r="B67">
        <v>-50.91</v>
      </c>
    </row>
    <row r="68" spans="1:2" x14ac:dyDescent="0.25">
      <c r="A68">
        <v>199.5</v>
      </c>
      <c r="B68">
        <v>-49.05</v>
      </c>
    </row>
    <row r="69" spans="1:2" x14ac:dyDescent="0.25">
      <c r="A69">
        <v>202.5</v>
      </c>
      <c r="B69">
        <v>-50.58</v>
      </c>
    </row>
    <row r="70" spans="1:2" x14ac:dyDescent="0.25">
      <c r="A70">
        <v>205.5</v>
      </c>
      <c r="B70">
        <v>-51.16</v>
      </c>
    </row>
    <row r="71" spans="1:2" x14ac:dyDescent="0.25">
      <c r="A71">
        <v>208.5</v>
      </c>
      <c r="B71">
        <v>-51.14</v>
      </c>
    </row>
    <row r="72" spans="1:2" x14ac:dyDescent="0.25">
      <c r="A72">
        <v>211.5</v>
      </c>
      <c r="B72">
        <v>-51.61</v>
      </c>
    </row>
    <row r="73" spans="1:2" x14ac:dyDescent="0.25">
      <c r="A73">
        <v>214.5</v>
      </c>
      <c r="B73">
        <v>-51.5</v>
      </c>
    </row>
    <row r="74" spans="1:2" x14ac:dyDescent="0.25">
      <c r="A74">
        <v>217.5</v>
      </c>
      <c r="B74">
        <v>-52.36</v>
      </c>
    </row>
    <row r="75" spans="1:2" x14ac:dyDescent="0.25">
      <c r="A75">
        <v>220.5</v>
      </c>
      <c r="B75">
        <v>-52.73</v>
      </c>
    </row>
    <row r="76" spans="1:2" x14ac:dyDescent="0.25">
      <c r="A76">
        <v>223.5</v>
      </c>
      <c r="B76">
        <v>-52.81</v>
      </c>
    </row>
    <row r="77" spans="1:2" x14ac:dyDescent="0.25">
      <c r="A77">
        <v>226.5</v>
      </c>
      <c r="B77">
        <v>-52.49</v>
      </c>
    </row>
    <row r="78" spans="1:2" x14ac:dyDescent="0.25">
      <c r="A78">
        <v>229.5</v>
      </c>
      <c r="B78">
        <v>-51.83</v>
      </c>
    </row>
    <row r="79" spans="1:2" x14ac:dyDescent="0.25">
      <c r="A79">
        <v>232.5</v>
      </c>
      <c r="B79">
        <v>-50.56</v>
      </c>
    </row>
    <row r="80" spans="1:2" x14ac:dyDescent="0.25">
      <c r="A80">
        <v>235.5</v>
      </c>
      <c r="B80">
        <v>-49.25</v>
      </c>
    </row>
    <row r="81" spans="1:2" x14ac:dyDescent="0.25">
      <c r="A81">
        <v>238.5</v>
      </c>
      <c r="B81">
        <v>-48.31</v>
      </c>
    </row>
    <row r="82" spans="1:2" x14ac:dyDescent="0.25">
      <c r="A82">
        <v>241.5</v>
      </c>
      <c r="B82">
        <v>-47.94</v>
      </c>
    </row>
    <row r="83" spans="1:2" x14ac:dyDescent="0.25">
      <c r="A83">
        <v>244.5</v>
      </c>
      <c r="B83">
        <v>-47.86</v>
      </c>
    </row>
    <row r="84" spans="1:2" x14ac:dyDescent="0.25">
      <c r="A84">
        <v>247.5</v>
      </c>
      <c r="B84">
        <v>-47.74</v>
      </c>
    </row>
    <row r="85" spans="1:2" x14ac:dyDescent="0.25">
      <c r="A85">
        <v>250.5</v>
      </c>
      <c r="B85">
        <v>-47.83</v>
      </c>
    </row>
    <row r="86" spans="1:2" x14ac:dyDescent="0.25">
      <c r="A86">
        <v>253.5</v>
      </c>
      <c r="B86">
        <v>-48.55</v>
      </c>
    </row>
    <row r="87" spans="1:2" x14ac:dyDescent="0.25">
      <c r="A87">
        <v>256.5</v>
      </c>
      <c r="B87">
        <v>-49.96</v>
      </c>
    </row>
    <row r="88" spans="1:2" x14ac:dyDescent="0.25">
      <c r="A88">
        <v>259.5</v>
      </c>
      <c r="B88">
        <v>-50.54</v>
      </c>
    </row>
    <row r="89" spans="1:2" x14ac:dyDescent="0.25">
      <c r="A89">
        <v>262.5</v>
      </c>
      <c r="B89">
        <v>-51.01</v>
      </c>
    </row>
    <row r="90" spans="1:2" x14ac:dyDescent="0.25">
      <c r="A90">
        <v>265.5</v>
      </c>
      <c r="B90">
        <v>-51.12</v>
      </c>
    </row>
    <row r="91" spans="1:2" x14ac:dyDescent="0.25">
      <c r="A91">
        <v>268.5</v>
      </c>
      <c r="B91">
        <v>-50.38</v>
      </c>
    </row>
    <row r="92" spans="1:2" x14ac:dyDescent="0.25">
      <c r="A92">
        <v>271.5</v>
      </c>
      <c r="B92">
        <v>-50.07</v>
      </c>
    </row>
    <row r="93" spans="1:2" x14ac:dyDescent="0.25">
      <c r="A93">
        <v>274.5</v>
      </c>
      <c r="B93">
        <v>-51.05</v>
      </c>
    </row>
    <row r="94" spans="1:2" x14ac:dyDescent="0.25">
      <c r="A94">
        <v>277.5</v>
      </c>
      <c r="B94">
        <v>-52.52</v>
      </c>
    </row>
    <row r="95" spans="1:2" x14ac:dyDescent="0.25">
      <c r="A95">
        <v>280.5</v>
      </c>
      <c r="B95">
        <v>-51.59</v>
      </c>
    </row>
    <row r="96" spans="1:2" x14ac:dyDescent="0.25">
      <c r="A96">
        <v>283.5</v>
      </c>
      <c r="B96">
        <v>-49.1</v>
      </c>
    </row>
    <row r="97" spans="1:2" x14ac:dyDescent="0.25">
      <c r="A97">
        <v>286.5</v>
      </c>
      <c r="B97">
        <v>-44.41</v>
      </c>
    </row>
    <row r="98" spans="1:2" x14ac:dyDescent="0.25">
      <c r="A98">
        <v>289.5</v>
      </c>
      <c r="B98">
        <v>-45.17</v>
      </c>
    </row>
    <row r="99" spans="1:2" x14ac:dyDescent="0.25">
      <c r="A99">
        <v>292.5</v>
      </c>
      <c r="B99">
        <v>-45.77</v>
      </c>
    </row>
    <row r="100" spans="1:2" x14ac:dyDescent="0.25">
      <c r="A100">
        <v>295.5</v>
      </c>
      <c r="B100">
        <v>-42.14</v>
      </c>
    </row>
    <row r="101" spans="1:2" x14ac:dyDescent="0.25">
      <c r="A101">
        <v>298.5</v>
      </c>
      <c r="B101">
        <v>-45.82</v>
      </c>
    </row>
    <row r="102" spans="1:2" x14ac:dyDescent="0.25">
      <c r="A102">
        <v>301.5</v>
      </c>
      <c r="B102">
        <v>-46.65</v>
      </c>
    </row>
    <row r="103" spans="1:2" x14ac:dyDescent="0.25">
      <c r="A103">
        <v>304.5</v>
      </c>
      <c r="B103">
        <v>-47.41</v>
      </c>
    </row>
    <row r="104" spans="1:2" x14ac:dyDescent="0.25">
      <c r="A104">
        <v>307.5</v>
      </c>
      <c r="B104">
        <v>-46.77</v>
      </c>
    </row>
    <row r="105" spans="1:2" x14ac:dyDescent="0.25">
      <c r="A105">
        <v>310.5</v>
      </c>
      <c r="B105">
        <v>-46.55</v>
      </c>
    </row>
    <row r="106" spans="1:2" x14ac:dyDescent="0.25">
      <c r="A106">
        <v>313.5</v>
      </c>
      <c r="B106">
        <v>-47.21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>
      <selection activeCell="B1" sqref="B1"/>
    </sheetView>
  </sheetViews>
  <sheetFormatPr baseColWidth="10" defaultRowHeight="15" x14ac:dyDescent="0.25"/>
  <sheetData>
    <row r="1" spans="1:2" ht="14.45" x14ac:dyDescent="0.3">
      <c r="A1" t="s">
        <v>17</v>
      </c>
      <c r="B1" t="s">
        <v>3</v>
      </c>
    </row>
    <row r="2" spans="1:2" ht="14.45" x14ac:dyDescent="0.3">
      <c r="A2">
        <v>4</v>
      </c>
      <c r="B2">
        <v>-54.3</v>
      </c>
    </row>
    <row r="3" spans="1:2" ht="14.45" x14ac:dyDescent="0.3">
      <c r="A3">
        <v>7.5</v>
      </c>
      <c r="B3">
        <v>-52</v>
      </c>
    </row>
    <row r="4" spans="1:2" ht="14.45" x14ac:dyDescent="0.3">
      <c r="A4">
        <v>11</v>
      </c>
      <c r="B4">
        <v>-44.35</v>
      </c>
    </row>
    <row r="5" spans="1:2" ht="14.45" x14ac:dyDescent="0.3">
      <c r="A5">
        <v>14.5</v>
      </c>
      <c r="B5">
        <v>-41.05</v>
      </c>
    </row>
    <row r="6" spans="1:2" ht="14.45" x14ac:dyDescent="0.3">
      <c r="A6">
        <v>18</v>
      </c>
      <c r="B6">
        <v>-40.700000000000003</v>
      </c>
    </row>
    <row r="7" spans="1:2" ht="14.45" x14ac:dyDescent="0.3">
      <c r="A7">
        <v>21.5</v>
      </c>
      <c r="B7">
        <v>-42.75</v>
      </c>
    </row>
    <row r="8" spans="1:2" ht="14.45" x14ac:dyDescent="0.3">
      <c r="A8">
        <v>25.08</v>
      </c>
      <c r="B8">
        <v>-47.2</v>
      </c>
    </row>
    <row r="9" spans="1:2" ht="14.45" x14ac:dyDescent="0.3">
      <c r="A9">
        <v>28.67</v>
      </c>
      <c r="B9">
        <v>-47.3</v>
      </c>
    </row>
    <row r="10" spans="1:2" ht="14.45" x14ac:dyDescent="0.3">
      <c r="A10">
        <v>32.25</v>
      </c>
      <c r="B10">
        <v>-47.7</v>
      </c>
    </row>
    <row r="11" spans="1:2" ht="14.45" x14ac:dyDescent="0.3">
      <c r="A11">
        <v>35.83</v>
      </c>
      <c r="B11">
        <v>-47.6</v>
      </c>
    </row>
    <row r="12" spans="1:2" ht="14.45" x14ac:dyDescent="0.3">
      <c r="A12">
        <v>39.42</v>
      </c>
      <c r="B12">
        <v>-47.35</v>
      </c>
    </row>
    <row r="13" spans="1:2" ht="14.45" x14ac:dyDescent="0.3">
      <c r="A13">
        <v>43</v>
      </c>
      <c r="B13">
        <v>-47.75</v>
      </c>
    </row>
    <row r="14" spans="1:2" ht="14.45" x14ac:dyDescent="0.3">
      <c r="A14">
        <v>46.5</v>
      </c>
      <c r="B14">
        <v>-44.65</v>
      </c>
    </row>
    <row r="15" spans="1:2" ht="14.45" x14ac:dyDescent="0.3">
      <c r="A15">
        <v>50</v>
      </c>
      <c r="B15">
        <v>-43.4</v>
      </c>
    </row>
    <row r="16" spans="1:2" ht="14.45" x14ac:dyDescent="0.3">
      <c r="A16">
        <v>53.5</v>
      </c>
      <c r="B16">
        <v>-47.3</v>
      </c>
    </row>
    <row r="17" spans="1:2" ht="14.45" x14ac:dyDescent="0.3">
      <c r="A17">
        <v>57</v>
      </c>
      <c r="B17">
        <v>-50.1</v>
      </c>
    </row>
    <row r="18" spans="1:2" ht="14.45" x14ac:dyDescent="0.3">
      <c r="A18">
        <v>60.5</v>
      </c>
      <c r="B18">
        <v>-52.35</v>
      </c>
    </row>
    <row r="19" spans="1:2" ht="14.45" x14ac:dyDescent="0.3">
      <c r="A19">
        <v>64</v>
      </c>
      <c r="B19">
        <v>-52.15</v>
      </c>
    </row>
    <row r="20" spans="1:2" ht="14.45" x14ac:dyDescent="0.3">
      <c r="A20">
        <v>67.5</v>
      </c>
      <c r="B20">
        <v>-52.45</v>
      </c>
    </row>
    <row r="21" spans="1:2" ht="14.45" x14ac:dyDescent="0.3">
      <c r="A21">
        <v>71</v>
      </c>
      <c r="B21">
        <v>-52.2</v>
      </c>
    </row>
    <row r="22" spans="1:2" ht="14.45" x14ac:dyDescent="0.3">
      <c r="A22">
        <v>74.599999999999994</v>
      </c>
      <c r="B22">
        <v>-51</v>
      </c>
    </row>
    <row r="23" spans="1:2" ht="14.45" x14ac:dyDescent="0.3">
      <c r="A23">
        <v>78.2</v>
      </c>
      <c r="B23">
        <v>-48.35</v>
      </c>
    </row>
    <row r="24" spans="1:2" ht="14.45" x14ac:dyDescent="0.3">
      <c r="A24">
        <v>81.8</v>
      </c>
      <c r="B24">
        <v>-47.05</v>
      </c>
    </row>
    <row r="25" spans="1:2" ht="14.45" x14ac:dyDescent="0.3">
      <c r="A25">
        <v>85.4</v>
      </c>
      <c r="B25">
        <v>-48</v>
      </c>
    </row>
    <row r="26" spans="1:2" ht="14.45" x14ac:dyDescent="0.3">
      <c r="A26">
        <v>89</v>
      </c>
      <c r="B26">
        <v>-48.1</v>
      </c>
    </row>
    <row r="27" spans="1:2" ht="14.45" x14ac:dyDescent="0.3">
      <c r="A27">
        <v>92.43</v>
      </c>
      <c r="B27">
        <v>-47.9</v>
      </c>
    </row>
    <row r="28" spans="1:2" ht="14.45" x14ac:dyDescent="0.3">
      <c r="A28">
        <v>95.86</v>
      </c>
      <c r="B28">
        <v>-48</v>
      </c>
    </row>
    <row r="29" spans="1:2" ht="14.45" x14ac:dyDescent="0.3">
      <c r="A29">
        <v>99.29</v>
      </c>
      <c r="B29">
        <v>-48.95</v>
      </c>
    </row>
    <row r="30" spans="1:2" ht="14.45" x14ac:dyDescent="0.3">
      <c r="A30">
        <v>102.71</v>
      </c>
      <c r="B30">
        <v>-48.45</v>
      </c>
    </row>
    <row r="31" spans="1:2" ht="14.45" x14ac:dyDescent="0.3">
      <c r="A31">
        <v>106.14</v>
      </c>
      <c r="B31">
        <v>-46.85</v>
      </c>
    </row>
    <row r="32" spans="1:2" ht="14.45" x14ac:dyDescent="0.3">
      <c r="A32">
        <v>109.57</v>
      </c>
      <c r="B32">
        <v>-46.95</v>
      </c>
    </row>
    <row r="33" spans="1:2" x14ac:dyDescent="0.25">
      <c r="A33">
        <v>113</v>
      </c>
      <c r="B33">
        <v>-49.25</v>
      </c>
    </row>
    <row r="34" spans="1:2" x14ac:dyDescent="0.25">
      <c r="A34">
        <v>116.56</v>
      </c>
      <c r="B34">
        <v>-51.9</v>
      </c>
    </row>
    <row r="35" spans="1:2" x14ac:dyDescent="0.25">
      <c r="A35">
        <v>120.12</v>
      </c>
      <c r="B35">
        <v>-49.35</v>
      </c>
    </row>
    <row r="36" spans="1:2" x14ac:dyDescent="0.25">
      <c r="A36">
        <v>123.69</v>
      </c>
      <c r="B36">
        <v>-46.95</v>
      </c>
    </row>
    <row r="37" spans="1:2" x14ac:dyDescent="0.25">
      <c r="A37">
        <v>127.25</v>
      </c>
      <c r="B37">
        <v>-46.85</v>
      </c>
    </row>
    <row r="38" spans="1:2" x14ac:dyDescent="0.25">
      <c r="A38">
        <v>130.81</v>
      </c>
      <c r="B38">
        <v>-49.65</v>
      </c>
    </row>
    <row r="39" spans="1:2" x14ac:dyDescent="0.25">
      <c r="A39">
        <v>134.38</v>
      </c>
      <c r="B39">
        <v>-51.3</v>
      </c>
    </row>
    <row r="40" spans="1:2" x14ac:dyDescent="0.25">
      <c r="A40">
        <v>137.94</v>
      </c>
      <c r="B40">
        <v>-52.45</v>
      </c>
    </row>
    <row r="41" spans="1:2" x14ac:dyDescent="0.25">
      <c r="A41">
        <v>141.5</v>
      </c>
      <c r="B41">
        <v>-50.75</v>
      </c>
    </row>
    <row r="42" spans="1:2" x14ac:dyDescent="0.25">
      <c r="A42">
        <v>145.1</v>
      </c>
      <c r="B42">
        <v>-49.8</v>
      </c>
    </row>
    <row r="43" spans="1:2" x14ac:dyDescent="0.25">
      <c r="A43">
        <v>148.69999999999999</v>
      </c>
      <c r="B43">
        <v>-49.8</v>
      </c>
    </row>
    <row r="44" spans="1:2" x14ac:dyDescent="0.25">
      <c r="A44">
        <v>152.30000000000001</v>
      </c>
      <c r="B44">
        <v>-51.05</v>
      </c>
    </row>
    <row r="45" spans="1:2" x14ac:dyDescent="0.25">
      <c r="A45">
        <v>155.9</v>
      </c>
      <c r="B45">
        <v>-50.7</v>
      </c>
    </row>
    <row r="46" spans="1:2" x14ac:dyDescent="0.25">
      <c r="A46">
        <v>159.5</v>
      </c>
      <c r="B46">
        <v>-48.95</v>
      </c>
    </row>
    <row r="47" spans="1:2" x14ac:dyDescent="0.25">
      <c r="A47">
        <v>163.1</v>
      </c>
      <c r="B47">
        <v>-47.7</v>
      </c>
    </row>
    <row r="48" spans="1:2" x14ac:dyDescent="0.25">
      <c r="A48">
        <v>166.7</v>
      </c>
      <c r="B48">
        <v>-48.85</v>
      </c>
    </row>
    <row r="49" spans="1:2" x14ac:dyDescent="0.25">
      <c r="A49">
        <v>170.3</v>
      </c>
      <c r="B49">
        <v>-49.15</v>
      </c>
    </row>
    <row r="50" spans="1:2" x14ac:dyDescent="0.25">
      <c r="A50">
        <v>173.9</v>
      </c>
      <c r="B50">
        <v>-50</v>
      </c>
    </row>
    <row r="51" spans="1:2" x14ac:dyDescent="0.25">
      <c r="A51">
        <v>177.5</v>
      </c>
      <c r="B51">
        <v>-50.9</v>
      </c>
    </row>
    <row r="52" spans="1:2" x14ac:dyDescent="0.25">
      <c r="A52">
        <v>180.79</v>
      </c>
      <c r="B52">
        <v>-50.5</v>
      </c>
    </row>
    <row r="53" spans="1:2" x14ac:dyDescent="0.25">
      <c r="A53">
        <v>184.07</v>
      </c>
      <c r="B53">
        <v>-51.65</v>
      </c>
    </row>
    <row r="54" spans="1:2" x14ac:dyDescent="0.25">
      <c r="A54">
        <v>187.36</v>
      </c>
      <c r="B54">
        <v>-51.9</v>
      </c>
    </row>
    <row r="55" spans="1:2" x14ac:dyDescent="0.25">
      <c r="A55">
        <v>190.64</v>
      </c>
      <c r="B55">
        <v>-51.85</v>
      </c>
    </row>
    <row r="56" spans="1:2" x14ac:dyDescent="0.25">
      <c r="A56">
        <v>193.93</v>
      </c>
      <c r="B56">
        <v>-51.4</v>
      </c>
    </row>
    <row r="57" spans="1:2" x14ac:dyDescent="0.25">
      <c r="A57">
        <v>197.21</v>
      </c>
      <c r="B57">
        <v>-49.85</v>
      </c>
    </row>
    <row r="58" spans="1:2" x14ac:dyDescent="0.25">
      <c r="A58">
        <v>200.5</v>
      </c>
      <c r="B58">
        <v>-48.8</v>
      </c>
    </row>
    <row r="59" spans="1:2" x14ac:dyDescent="0.25">
      <c r="A59">
        <v>204</v>
      </c>
      <c r="B59">
        <v>-49.15</v>
      </c>
    </row>
    <row r="60" spans="1:2" x14ac:dyDescent="0.25">
      <c r="A60">
        <v>207.5</v>
      </c>
      <c r="B60">
        <v>-50.1</v>
      </c>
    </row>
    <row r="61" spans="1:2" x14ac:dyDescent="0.25">
      <c r="A61">
        <v>211</v>
      </c>
      <c r="B61">
        <v>-49.55</v>
      </c>
    </row>
    <row r="62" spans="1:2" x14ac:dyDescent="0.25">
      <c r="A62">
        <v>214.5</v>
      </c>
      <c r="B62">
        <v>-49.15</v>
      </c>
    </row>
    <row r="63" spans="1:2" x14ac:dyDescent="0.25">
      <c r="A63">
        <v>218</v>
      </c>
      <c r="B63">
        <v>-48.8</v>
      </c>
    </row>
    <row r="64" spans="1:2" x14ac:dyDescent="0.25">
      <c r="A64">
        <v>221.4</v>
      </c>
      <c r="B64">
        <v>-48.65</v>
      </c>
    </row>
    <row r="65" spans="1:2" x14ac:dyDescent="0.25">
      <c r="A65">
        <v>224.8</v>
      </c>
      <c r="B65">
        <v>-49</v>
      </c>
    </row>
    <row r="66" spans="1:2" x14ac:dyDescent="0.25">
      <c r="A66">
        <v>228.2</v>
      </c>
      <c r="B66">
        <v>-50.4</v>
      </c>
    </row>
    <row r="67" spans="1:2" x14ac:dyDescent="0.25">
      <c r="A67">
        <v>231.6</v>
      </c>
      <c r="B67">
        <v>-52.8</v>
      </c>
    </row>
    <row r="68" spans="1:2" x14ac:dyDescent="0.25">
      <c r="A68">
        <v>235</v>
      </c>
      <c r="B68">
        <v>-54.25</v>
      </c>
    </row>
    <row r="69" spans="1:2" x14ac:dyDescent="0.25">
      <c r="A69">
        <v>238.4</v>
      </c>
      <c r="B69">
        <v>-52.95</v>
      </c>
    </row>
    <row r="70" spans="1:2" x14ac:dyDescent="0.25">
      <c r="A70">
        <v>241.8</v>
      </c>
      <c r="B70">
        <v>-50.6</v>
      </c>
    </row>
    <row r="71" spans="1:2" x14ac:dyDescent="0.25">
      <c r="A71">
        <v>245.2</v>
      </c>
      <c r="B71">
        <v>-49.9</v>
      </c>
    </row>
    <row r="72" spans="1:2" x14ac:dyDescent="0.25">
      <c r="A72">
        <v>248.6</v>
      </c>
      <c r="B72">
        <v>-49.95</v>
      </c>
    </row>
    <row r="73" spans="1:2" x14ac:dyDescent="0.25">
      <c r="A73">
        <v>252</v>
      </c>
      <c r="B73">
        <v>-49.95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2" sqref="A2"/>
    </sheetView>
  </sheetViews>
  <sheetFormatPr baseColWidth="10" defaultRowHeight="15" x14ac:dyDescent="0.25"/>
  <sheetData>
    <row r="1" spans="1:4" ht="14.45" x14ac:dyDescent="0.3">
      <c r="A1" t="s">
        <v>8</v>
      </c>
    </row>
    <row r="2" spans="1:4" ht="14.45" x14ac:dyDescent="0.3">
      <c r="A2" t="s">
        <v>0</v>
      </c>
      <c r="B2" t="s">
        <v>1</v>
      </c>
      <c r="C2" t="s">
        <v>3</v>
      </c>
      <c r="D2" t="s">
        <v>6</v>
      </c>
    </row>
    <row r="3" spans="1:4" ht="14.45" x14ac:dyDescent="0.3">
      <c r="A3">
        <v>-72.983611109999998</v>
      </c>
      <c r="B3">
        <v>5.4102777780000002</v>
      </c>
      <c r="C3">
        <v>-43.49</v>
      </c>
      <c r="D3">
        <v>-344.82</v>
      </c>
    </row>
    <row r="4" spans="1:4" ht="14.45" x14ac:dyDescent="0.3">
      <c r="A4">
        <v>-73.423611109999996</v>
      </c>
      <c r="B4">
        <v>5.3655555560000003</v>
      </c>
      <c r="C4">
        <v>-44.13</v>
      </c>
      <c r="D4">
        <v>-347.94</v>
      </c>
    </row>
    <row r="5" spans="1:4" ht="14.45" x14ac:dyDescent="0.3">
      <c r="A5">
        <v>-74.044166669999996</v>
      </c>
      <c r="B5">
        <v>5.1369444440000001</v>
      </c>
      <c r="C5">
        <v>-42.47</v>
      </c>
      <c r="D5">
        <v>-334.46</v>
      </c>
    </row>
    <row r="6" spans="1:4" ht="14.45" x14ac:dyDescent="0.3">
      <c r="A6">
        <v>-74.270555560000005</v>
      </c>
      <c r="B6">
        <v>5.1369444440000001</v>
      </c>
      <c r="C6">
        <v>-45.94</v>
      </c>
      <c r="D6">
        <v>-361.52</v>
      </c>
    </row>
    <row r="7" spans="1:4" ht="14.45" x14ac:dyDescent="0.3">
      <c r="A7">
        <v>-75.066666670000004</v>
      </c>
      <c r="B7">
        <v>4.744166667</v>
      </c>
      <c r="C7">
        <v>-45.14</v>
      </c>
      <c r="D7">
        <v>-353.02</v>
      </c>
    </row>
    <row r="8" spans="1:4" ht="14.45" x14ac:dyDescent="0.3">
      <c r="A8">
        <v>-76.442499999999995</v>
      </c>
      <c r="B8">
        <v>4.16</v>
      </c>
      <c r="C8">
        <v>-43.53</v>
      </c>
      <c r="D8">
        <v>-340.04</v>
      </c>
    </row>
    <row r="9" spans="1:4" ht="14.45" x14ac:dyDescent="0.3">
      <c r="A9">
        <v>-75.90888889</v>
      </c>
      <c r="B9">
        <v>4.0922222220000002</v>
      </c>
      <c r="C9">
        <v>-47</v>
      </c>
      <c r="D9">
        <v>-369.2</v>
      </c>
    </row>
    <row r="10" spans="1:4" ht="14.45" x14ac:dyDescent="0.3">
      <c r="A10">
        <v>-76.39</v>
      </c>
      <c r="B10">
        <v>4.0925000000000002</v>
      </c>
      <c r="C10">
        <v>-45.59</v>
      </c>
      <c r="D10">
        <v>-357.72</v>
      </c>
    </row>
    <row r="11" spans="1:4" ht="14.45" x14ac:dyDescent="0.3">
      <c r="A11">
        <v>-76.822500000000005</v>
      </c>
      <c r="B11">
        <v>4.113888889</v>
      </c>
      <c r="C11">
        <v>-42.72</v>
      </c>
      <c r="D11">
        <v>-335.56</v>
      </c>
    </row>
    <row r="12" spans="1:4" ht="14.45" x14ac:dyDescent="0.3">
      <c r="A12">
        <v>-77.05194444</v>
      </c>
      <c r="B12">
        <v>4.0080555560000004</v>
      </c>
      <c r="C12">
        <v>-43.96</v>
      </c>
      <c r="D12">
        <v>-345.08</v>
      </c>
    </row>
    <row r="13" spans="1:4" ht="14.45" x14ac:dyDescent="0.3">
      <c r="A13">
        <v>-77.538888889999996</v>
      </c>
      <c r="B13">
        <v>5.2566666670000002</v>
      </c>
      <c r="C13">
        <v>-47.32</v>
      </c>
      <c r="D13">
        <v>-369.96</v>
      </c>
    </row>
    <row r="14" spans="1:4" ht="14.45" x14ac:dyDescent="0.3">
      <c r="A14">
        <v>-77.893333330000004</v>
      </c>
      <c r="B14">
        <v>5.8174999999999999</v>
      </c>
      <c r="C14">
        <v>-48.01</v>
      </c>
      <c r="D14">
        <v>-377.38</v>
      </c>
    </row>
    <row r="15" spans="1:4" ht="14.45" x14ac:dyDescent="0.3">
      <c r="A15">
        <v>-78.362777780000002</v>
      </c>
      <c r="B15">
        <v>6.6047222220000004</v>
      </c>
      <c r="C15">
        <v>-45.05</v>
      </c>
      <c r="D15">
        <v>-354.59999999999997</v>
      </c>
    </row>
    <row r="16" spans="1:4" ht="14.45" x14ac:dyDescent="0.3">
      <c r="A16">
        <v>-78.72138889</v>
      </c>
      <c r="B16">
        <v>7.5847222219999999</v>
      </c>
      <c r="C16">
        <v>-48.06</v>
      </c>
      <c r="D16">
        <v>-375.78000000000003</v>
      </c>
    </row>
    <row r="17" spans="1:4" ht="14.45" x14ac:dyDescent="0.3">
      <c r="A17">
        <v>-79.503888889999999</v>
      </c>
      <c r="B17">
        <v>8.9949999999999992</v>
      </c>
      <c r="C17">
        <v>-44.83</v>
      </c>
      <c r="D17">
        <v>-349.94</v>
      </c>
    </row>
    <row r="18" spans="1:4" ht="14.45" x14ac:dyDescent="0.3">
      <c r="A18">
        <v>-80.001111109999997</v>
      </c>
      <c r="B18">
        <v>10.19222222</v>
      </c>
      <c r="C18">
        <v>-48.88</v>
      </c>
      <c r="D18">
        <v>-381.74</v>
      </c>
    </row>
    <row r="19" spans="1:4" ht="14.45" x14ac:dyDescent="0.3">
      <c r="A19">
        <v>-80.464166669999997</v>
      </c>
      <c r="B19">
        <v>11.688333330000001</v>
      </c>
      <c r="C19">
        <v>-48.77</v>
      </c>
      <c r="D19">
        <v>-381.86</v>
      </c>
    </row>
    <row r="20" spans="1:4" ht="14.45" x14ac:dyDescent="0.3">
      <c r="A20">
        <v>-80.816388889999999</v>
      </c>
      <c r="B20">
        <v>13.61194444</v>
      </c>
      <c r="C20">
        <v>-48.18</v>
      </c>
      <c r="D20">
        <v>-377.54</v>
      </c>
    </row>
    <row r="21" spans="1:4" ht="14.45" x14ac:dyDescent="0.3">
      <c r="A21">
        <v>-81.316111109999994</v>
      </c>
      <c r="B21">
        <v>16.119444439999999</v>
      </c>
      <c r="C21">
        <v>-48.46</v>
      </c>
      <c r="D21">
        <v>-378.38</v>
      </c>
    </row>
    <row r="22" spans="1:4" ht="14.45" x14ac:dyDescent="0.3">
      <c r="A22">
        <v>-81.783333330000005</v>
      </c>
      <c r="B22">
        <v>17.615833330000001</v>
      </c>
      <c r="C22">
        <v>-48.72</v>
      </c>
      <c r="D22">
        <v>-381.86</v>
      </c>
    </row>
    <row r="23" spans="1:4" ht="14.45" x14ac:dyDescent="0.3">
      <c r="A23">
        <v>-82.451111109999999</v>
      </c>
      <c r="B23">
        <v>20.891388890000002</v>
      </c>
      <c r="C23">
        <v>-48.56</v>
      </c>
      <c r="D23">
        <v>0</v>
      </c>
    </row>
    <row r="24" spans="1:4" ht="14.45" x14ac:dyDescent="0.3">
      <c r="A24">
        <v>-82.683333329999996</v>
      </c>
      <c r="B24">
        <v>22.005555560000001</v>
      </c>
      <c r="C24">
        <v>-50.32</v>
      </c>
      <c r="D24">
        <v>-378.18</v>
      </c>
    </row>
    <row r="25" spans="1:4" ht="14.45" x14ac:dyDescent="0.3">
      <c r="A25">
        <v>-82.683333329999996</v>
      </c>
      <c r="B25">
        <v>22.005555560000001</v>
      </c>
      <c r="C25">
        <v>-50.45</v>
      </c>
      <c r="D25">
        <v>-392.36</v>
      </c>
    </row>
    <row r="26" spans="1:4" ht="14.45" x14ac:dyDescent="0.3">
      <c r="A26">
        <v>-83.066388889999999</v>
      </c>
      <c r="B26">
        <v>23.654166669999999</v>
      </c>
      <c r="C26">
        <v>-44.07</v>
      </c>
      <c r="D26">
        <v>-393</v>
      </c>
    </row>
    <row r="27" spans="1:4" ht="14.45" x14ac:dyDescent="0.3">
      <c r="A27">
        <v>-83.734166669999993</v>
      </c>
      <c r="B27">
        <v>26.705277779999999</v>
      </c>
      <c r="C27">
        <v>-52.68</v>
      </c>
      <c r="D27">
        <v>-344.76</v>
      </c>
    </row>
    <row r="28" spans="1:4" ht="14.45" x14ac:dyDescent="0.3">
      <c r="A28">
        <v>-84.118611110000003</v>
      </c>
      <c r="B28">
        <v>27.64944444</v>
      </c>
      <c r="C28">
        <v>-46.37</v>
      </c>
      <c r="D28">
        <v>-407.64</v>
      </c>
    </row>
    <row r="29" spans="1:4" ht="14.45" x14ac:dyDescent="0.3">
      <c r="A29">
        <v>-84.680833329999999</v>
      </c>
      <c r="B29">
        <v>26.4375</v>
      </c>
      <c r="C29">
        <v>-49.78</v>
      </c>
      <c r="D29">
        <v>-360.15999999999997</v>
      </c>
    </row>
    <row r="30" spans="1:4" ht="14.45" x14ac:dyDescent="0.3">
      <c r="A30">
        <v>-85.343333329999993</v>
      </c>
      <c r="B30">
        <v>26.07944444</v>
      </c>
      <c r="C30">
        <v>-52.35</v>
      </c>
      <c r="D30">
        <v>-386.94</v>
      </c>
    </row>
    <row r="31" spans="1:4" ht="14.45" x14ac:dyDescent="0.3">
      <c r="A31">
        <v>-85.804444439999997</v>
      </c>
      <c r="B31">
        <v>24.617222219999999</v>
      </c>
      <c r="C31">
        <v>-50.92</v>
      </c>
      <c r="D31">
        <v>-406.8</v>
      </c>
    </row>
    <row r="32" spans="1:4" ht="14.45" x14ac:dyDescent="0.3">
      <c r="A32">
        <v>-86.233611109999998</v>
      </c>
      <c r="B32">
        <v>24.166944440000002</v>
      </c>
      <c r="C32">
        <v>-53.14</v>
      </c>
      <c r="D32">
        <v>-396.36</v>
      </c>
    </row>
    <row r="33" spans="1:4" x14ac:dyDescent="0.25">
      <c r="A33">
        <v>-86.919722219999997</v>
      </c>
      <c r="B33">
        <v>24.12</v>
      </c>
      <c r="C33">
        <v>-48.33</v>
      </c>
      <c r="D33">
        <v>-413.82</v>
      </c>
    </row>
    <row r="34" spans="1:4" x14ac:dyDescent="0.25">
      <c r="A34">
        <v>-87.288888889999996</v>
      </c>
      <c r="B34">
        <v>25.093611110000001</v>
      </c>
      <c r="C34">
        <v>-50.01</v>
      </c>
      <c r="D34">
        <v>-378.44</v>
      </c>
    </row>
    <row r="35" spans="1:4" x14ac:dyDescent="0.25">
      <c r="A35">
        <v>-87.987777780000002</v>
      </c>
      <c r="B35">
        <v>23.763333329999998</v>
      </c>
      <c r="C35">
        <v>-53.23</v>
      </c>
      <c r="D35">
        <v>-391.78</v>
      </c>
    </row>
    <row r="36" spans="1:4" x14ac:dyDescent="0.25">
      <c r="A36">
        <v>-88.286111109999993</v>
      </c>
      <c r="B36">
        <v>20.35194444</v>
      </c>
      <c r="C36">
        <v>-51.14</v>
      </c>
      <c r="D36">
        <v>-415.03999999999996</v>
      </c>
    </row>
    <row r="37" spans="1:4" x14ac:dyDescent="0.25">
      <c r="D37">
        <v>-399.52</v>
      </c>
    </row>
    <row r="38" spans="1:4" x14ac:dyDescent="0.25">
      <c r="D38">
        <v>-395.44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baseColWidth="10" defaultRowHeight="15" x14ac:dyDescent="0.25"/>
  <sheetData>
    <row r="1" spans="1:7" ht="14.45" x14ac:dyDescent="0.3">
      <c r="A1" t="s">
        <v>5</v>
      </c>
    </row>
    <row r="2" spans="1:7" ht="14.45" x14ac:dyDescent="0.3">
      <c r="A2" t="s">
        <v>2</v>
      </c>
      <c r="B2" t="s">
        <v>4</v>
      </c>
      <c r="C2" t="s">
        <v>3</v>
      </c>
      <c r="E2" t="s">
        <v>2</v>
      </c>
      <c r="F2" t="s">
        <v>4</v>
      </c>
      <c r="G2" t="s">
        <v>3</v>
      </c>
    </row>
    <row r="3" spans="1:7" ht="14.45" x14ac:dyDescent="0.3">
      <c r="A3">
        <v>0</v>
      </c>
      <c r="B3">
        <v>1.5</v>
      </c>
      <c r="C3">
        <v>-50.92</v>
      </c>
      <c r="E3">
        <v>0</v>
      </c>
      <c r="F3">
        <v>1.5</v>
      </c>
      <c r="G3">
        <v>-48.61</v>
      </c>
    </row>
    <row r="4" spans="1:7" ht="14.45" x14ac:dyDescent="0.3">
      <c r="A4">
        <v>1.5</v>
      </c>
      <c r="B4">
        <v>3</v>
      </c>
      <c r="C4">
        <v>-55.74</v>
      </c>
      <c r="E4">
        <v>1.5</v>
      </c>
      <c r="F4">
        <v>3</v>
      </c>
      <c r="G4">
        <v>-55.77</v>
      </c>
    </row>
    <row r="5" spans="1:7" ht="14.45" x14ac:dyDescent="0.3">
      <c r="A5">
        <v>3</v>
      </c>
      <c r="B5">
        <v>4.5</v>
      </c>
      <c r="C5">
        <v>-54.58</v>
      </c>
      <c r="E5">
        <v>3</v>
      </c>
      <c r="F5">
        <v>4.5</v>
      </c>
      <c r="G5">
        <v>-55.49</v>
      </c>
    </row>
    <row r="6" spans="1:7" ht="14.45" x14ac:dyDescent="0.3">
      <c r="A6">
        <v>4.5</v>
      </c>
      <c r="B6">
        <v>6</v>
      </c>
      <c r="C6">
        <v>-52.42</v>
      </c>
      <c r="E6">
        <v>4.5</v>
      </c>
      <c r="F6">
        <v>6</v>
      </c>
      <c r="G6">
        <v>-48.21</v>
      </c>
    </row>
    <row r="7" spans="1:7" ht="14.45" x14ac:dyDescent="0.3">
      <c r="A7">
        <v>6</v>
      </c>
      <c r="B7">
        <v>7.5</v>
      </c>
      <c r="C7">
        <v>-51.82</v>
      </c>
      <c r="E7">
        <v>6</v>
      </c>
      <c r="F7">
        <v>7.5</v>
      </c>
      <c r="G7">
        <v>-48.15</v>
      </c>
    </row>
    <row r="8" spans="1:7" ht="14.45" x14ac:dyDescent="0.3">
      <c r="A8">
        <v>7.5</v>
      </c>
      <c r="B8">
        <v>9</v>
      </c>
      <c r="C8">
        <v>-51.68</v>
      </c>
      <c r="E8">
        <v>7.5</v>
      </c>
      <c r="F8">
        <v>9</v>
      </c>
      <c r="G8">
        <v>-50.44</v>
      </c>
    </row>
    <row r="9" spans="1:7" ht="14.45" x14ac:dyDescent="0.3">
      <c r="A9">
        <v>9</v>
      </c>
      <c r="B9">
        <v>10.5</v>
      </c>
      <c r="C9">
        <v>-51.78</v>
      </c>
      <c r="E9">
        <v>9</v>
      </c>
      <c r="F9">
        <v>10.5</v>
      </c>
      <c r="G9">
        <v>-52.96</v>
      </c>
    </row>
    <row r="10" spans="1:7" ht="14.45" x14ac:dyDescent="0.3">
      <c r="A10">
        <v>10.5</v>
      </c>
      <c r="B10">
        <v>12</v>
      </c>
      <c r="C10">
        <v>-51.95</v>
      </c>
      <c r="E10">
        <v>11</v>
      </c>
      <c r="F10">
        <v>12.5</v>
      </c>
      <c r="G10">
        <v>-54.35</v>
      </c>
    </row>
    <row r="11" spans="1:7" ht="14.45" x14ac:dyDescent="0.3">
      <c r="A11">
        <v>12</v>
      </c>
      <c r="B11">
        <v>13.5</v>
      </c>
      <c r="C11">
        <v>-51.02</v>
      </c>
      <c r="E11">
        <v>12.5</v>
      </c>
      <c r="F11">
        <v>14</v>
      </c>
      <c r="G11">
        <v>-54.69</v>
      </c>
    </row>
    <row r="12" spans="1:7" ht="14.45" x14ac:dyDescent="0.3">
      <c r="A12">
        <v>13.5</v>
      </c>
      <c r="B12">
        <v>15</v>
      </c>
      <c r="C12">
        <v>-48.4</v>
      </c>
      <c r="E12">
        <v>14</v>
      </c>
      <c r="F12">
        <v>15.5</v>
      </c>
      <c r="G12">
        <v>-54.73</v>
      </c>
    </row>
    <row r="13" spans="1:7" ht="14.45" x14ac:dyDescent="0.3">
      <c r="A13">
        <v>15</v>
      </c>
      <c r="B13">
        <v>16.5</v>
      </c>
      <c r="C13">
        <v>-42.49</v>
      </c>
      <c r="E13">
        <v>15.5</v>
      </c>
      <c r="F13">
        <v>17</v>
      </c>
      <c r="G13">
        <v>-53.6</v>
      </c>
    </row>
    <row r="14" spans="1:7" ht="14.45" x14ac:dyDescent="0.3">
      <c r="A14">
        <v>16.5</v>
      </c>
      <c r="B14">
        <v>18</v>
      </c>
      <c r="C14">
        <v>-38.36</v>
      </c>
      <c r="E14">
        <v>17</v>
      </c>
      <c r="F14">
        <v>18.5</v>
      </c>
      <c r="G14">
        <v>-51.46</v>
      </c>
    </row>
    <row r="15" spans="1:7" ht="14.45" x14ac:dyDescent="0.3">
      <c r="A15">
        <v>18</v>
      </c>
      <c r="B15">
        <v>19.5</v>
      </c>
      <c r="C15">
        <v>-37.119999999999997</v>
      </c>
      <c r="E15">
        <v>18.5</v>
      </c>
      <c r="F15">
        <v>20</v>
      </c>
      <c r="G15">
        <v>-49.7</v>
      </c>
    </row>
    <row r="16" spans="1:7" ht="14.45" x14ac:dyDescent="0.3">
      <c r="A16">
        <v>19.5</v>
      </c>
      <c r="B16">
        <v>21</v>
      </c>
      <c r="C16">
        <v>-36.5</v>
      </c>
    </row>
    <row r="17" spans="1:3" ht="14.45" x14ac:dyDescent="0.3">
      <c r="A17">
        <v>21</v>
      </c>
      <c r="B17">
        <v>22.5</v>
      </c>
      <c r="C17">
        <v>-35.42</v>
      </c>
    </row>
    <row r="18" spans="1:3" ht="14.45" x14ac:dyDescent="0.3">
      <c r="A18">
        <v>22.5</v>
      </c>
      <c r="B18">
        <v>24</v>
      </c>
      <c r="C18">
        <v>-37.22</v>
      </c>
    </row>
    <row r="19" spans="1:3" ht="14.45" x14ac:dyDescent="0.3">
      <c r="A19">
        <v>24</v>
      </c>
      <c r="B19">
        <v>25.5</v>
      </c>
      <c r="C19">
        <v>-41.09</v>
      </c>
    </row>
    <row r="20" spans="1:3" ht="14.45" x14ac:dyDescent="0.3">
      <c r="A20">
        <v>25.5</v>
      </c>
      <c r="B20">
        <v>27</v>
      </c>
      <c r="C20">
        <v>-47.36</v>
      </c>
    </row>
    <row r="21" spans="1:3" ht="14.45" x14ac:dyDescent="0.3">
      <c r="A21">
        <v>27</v>
      </c>
      <c r="B21">
        <v>28.5</v>
      </c>
      <c r="C21">
        <v>-52.26</v>
      </c>
    </row>
    <row r="22" spans="1:3" ht="14.45" x14ac:dyDescent="0.3">
      <c r="A22">
        <v>28.5</v>
      </c>
      <c r="B22">
        <v>30</v>
      </c>
      <c r="C22">
        <v>-56.68</v>
      </c>
    </row>
    <row r="23" spans="1:3" ht="14.45" x14ac:dyDescent="0.3">
      <c r="A23">
        <v>30</v>
      </c>
      <c r="B23">
        <v>31.5</v>
      </c>
      <c r="C23">
        <v>-57.38</v>
      </c>
    </row>
    <row r="24" spans="1:3" ht="14.45" x14ac:dyDescent="0.3">
      <c r="A24">
        <v>33</v>
      </c>
      <c r="B24">
        <v>34.5</v>
      </c>
      <c r="C24">
        <v>-55.55</v>
      </c>
    </row>
    <row r="25" spans="1:3" ht="14.45" x14ac:dyDescent="0.3">
      <c r="A25">
        <v>36</v>
      </c>
      <c r="B25">
        <v>37.5</v>
      </c>
      <c r="C25">
        <v>-49.93</v>
      </c>
    </row>
    <row r="26" spans="1:3" ht="14.45" x14ac:dyDescent="0.3">
      <c r="A26">
        <v>39</v>
      </c>
      <c r="B26">
        <v>40.5</v>
      </c>
      <c r="C26">
        <v>-48.27</v>
      </c>
    </row>
    <row r="27" spans="1:3" ht="14.45" x14ac:dyDescent="0.3">
      <c r="A27">
        <v>42</v>
      </c>
      <c r="B27">
        <v>43.5</v>
      </c>
      <c r="C27">
        <v>-49.74</v>
      </c>
    </row>
    <row r="28" spans="1:3" ht="14.45" x14ac:dyDescent="0.3">
      <c r="A28">
        <v>45</v>
      </c>
      <c r="B28">
        <v>46.5</v>
      </c>
      <c r="C28">
        <v>-51.21</v>
      </c>
    </row>
    <row r="29" spans="1:3" ht="14.45" x14ac:dyDescent="0.3">
      <c r="A29">
        <v>48</v>
      </c>
      <c r="B29">
        <v>49.5</v>
      </c>
      <c r="C29">
        <v>-51.42</v>
      </c>
    </row>
    <row r="30" spans="1:3" ht="14.45" x14ac:dyDescent="0.3">
      <c r="A30">
        <v>51</v>
      </c>
      <c r="B30">
        <v>52.5</v>
      </c>
      <c r="C30">
        <v>-50.41</v>
      </c>
    </row>
    <row r="31" spans="1:3" ht="14.45" x14ac:dyDescent="0.3">
      <c r="A31">
        <v>55</v>
      </c>
      <c r="B31">
        <v>56.5</v>
      </c>
      <c r="C31">
        <v>-50.29</v>
      </c>
    </row>
    <row r="32" spans="1:3" ht="14.45" x14ac:dyDescent="0.3">
      <c r="A32">
        <v>60</v>
      </c>
      <c r="B32">
        <v>61.5</v>
      </c>
      <c r="C32">
        <v>-50.93</v>
      </c>
    </row>
    <row r="33" spans="1:3" x14ac:dyDescent="0.25">
      <c r="A33">
        <v>65</v>
      </c>
      <c r="B33">
        <v>66.5</v>
      </c>
      <c r="C33">
        <v>-51.26</v>
      </c>
    </row>
    <row r="34" spans="1:3" x14ac:dyDescent="0.25">
      <c r="A34">
        <v>70</v>
      </c>
      <c r="B34">
        <v>71.5</v>
      </c>
      <c r="C34">
        <v>-47.63</v>
      </c>
    </row>
    <row r="35" spans="1:3" x14ac:dyDescent="0.25">
      <c r="A35">
        <v>75</v>
      </c>
      <c r="B35">
        <v>76.5</v>
      </c>
    </row>
    <row r="36" spans="1:3" x14ac:dyDescent="0.25">
      <c r="A36">
        <v>80</v>
      </c>
      <c r="B36">
        <v>81.5</v>
      </c>
      <c r="C36">
        <v>-53.93</v>
      </c>
    </row>
    <row r="37" spans="1:3" x14ac:dyDescent="0.25">
      <c r="A37">
        <v>85</v>
      </c>
      <c r="B37">
        <v>86.5</v>
      </c>
      <c r="C37">
        <v>-52.73</v>
      </c>
    </row>
    <row r="38" spans="1:3" x14ac:dyDescent="0.25">
      <c r="A38">
        <v>90</v>
      </c>
      <c r="B38">
        <v>91.5</v>
      </c>
      <c r="C38">
        <v>-50.86</v>
      </c>
    </row>
    <row r="39" spans="1:3" x14ac:dyDescent="0.25">
      <c r="A39">
        <v>95</v>
      </c>
      <c r="B39">
        <v>96.5</v>
      </c>
      <c r="C39">
        <v>-50.01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F23" sqref="F23"/>
    </sheetView>
  </sheetViews>
  <sheetFormatPr baseColWidth="10" defaultRowHeight="15" x14ac:dyDescent="0.25"/>
  <sheetData>
    <row r="1" spans="1:10" x14ac:dyDescent="0.3">
      <c r="A1" t="s">
        <v>7</v>
      </c>
      <c r="C1" t="s">
        <v>9</v>
      </c>
      <c r="D1" t="s">
        <v>10</v>
      </c>
      <c r="E1" t="s">
        <v>11</v>
      </c>
      <c r="F1" t="s">
        <v>12</v>
      </c>
      <c r="G1" t="s">
        <v>16</v>
      </c>
      <c r="H1" t="s">
        <v>15</v>
      </c>
      <c r="I1" t="s">
        <v>14</v>
      </c>
      <c r="J1" t="s">
        <v>13</v>
      </c>
    </row>
    <row r="2" spans="1:10" x14ac:dyDescent="0.3">
      <c r="A2" t="s">
        <v>2</v>
      </c>
      <c r="B2" t="s">
        <v>4</v>
      </c>
      <c r="C2" t="s">
        <v>3</v>
      </c>
      <c r="D2" t="s">
        <v>3</v>
      </c>
      <c r="E2" t="s">
        <v>3</v>
      </c>
      <c r="F2" t="s">
        <v>3</v>
      </c>
      <c r="G2" t="s">
        <v>3</v>
      </c>
      <c r="H2" t="s">
        <v>3</v>
      </c>
      <c r="I2" t="s">
        <v>3</v>
      </c>
      <c r="J2" t="s">
        <v>3</v>
      </c>
    </row>
    <row r="3" spans="1:10" x14ac:dyDescent="0.3">
      <c r="A3">
        <v>0</v>
      </c>
      <c r="B3">
        <v>3</v>
      </c>
      <c r="C3">
        <v>-54.487299999999998</v>
      </c>
      <c r="D3">
        <v>-52.762300000000003</v>
      </c>
      <c r="E3">
        <v>-52.382300000000001</v>
      </c>
      <c r="F3">
        <v>-52.625100000000003</v>
      </c>
      <c r="G3">
        <v>-52.641300000000001</v>
      </c>
      <c r="H3">
        <v>-52.657800000000002</v>
      </c>
      <c r="I3">
        <v>-51.895800000000001</v>
      </c>
      <c r="J3">
        <v>-51.9452</v>
      </c>
    </row>
    <row r="4" spans="1:10" x14ac:dyDescent="0.3">
      <c r="A4">
        <v>3</v>
      </c>
      <c r="B4">
        <v>6</v>
      </c>
      <c r="C4">
        <v>-53.057499999999997</v>
      </c>
      <c r="D4">
        <v>-53.382800000000003</v>
      </c>
      <c r="E4">
        <v>-48.174300000000002</v>
      </c>
      <c r="F4">
        <v>-50.063299999999998</v>
      </c>
      <c r="G4">
        <v>-51.429699999999997</v>
      </c>
      <c r="H4">
        <v>-52.368899999999996</v>
      </c>
      <c r="I4">
        <v>-51.434399999999997</v>
      </c>
      <c r="J4">
        <v>-50.990699999999997</v>
      </c>
    </row>
    <row r="5" spans="1:10" x14ac:dyDescent="0.3">
      <c r="A5">
        <v>6</v>
      </c>
      <c r="B5">
        <v>9</v>
      </c>
      <c r="C5">
        <v>-50.755099999999999</v>
      </c>
      <c r="D5">
        <v>-50.5169</v>
      </c>
      <c r="E5">
        <v>-41.265500000000003</v>
      </c>
      <c r="F5">
        <v>-41.029499999999999</v>
      </c>
      <c r="G5">
        <v>-44.256900000000002</v>
      </c>
      <c r="H5">
        <v>-47.13</v>
      </c>
      <c r="I5">
        <v>-47.337400000000002</v>
      </c>
      <c r="J5">
        <v>-51.863399999999999</v>
      </c>
    </row>
    <row r="6" spans="1:10" x14ac:dyDescent="0.3">
      <c r="A6">
        <v>9</v>
      </c>
      <c r="B6">
        <v>12</v>
      </c>
      <c r="C6">
        <v>-50.948</v>
      </c>
      <c r="D6">
        <v>-47.060499999999998</v>
      </c>
      <c r="E6">
        <v>-45.6965</v>
      </c>
      <c r="F6">
        <v>-38.228400000000001</v>
      </c>
      <c r="G6">
        <v>-41.8949</v>
      </c>
      <c r="H6">
        <v>-40.670999999999999</v>
      </c>
      <c r="I6">
        <v>-39.112900000000003</v>
      </c>
      <c r="J6">
        <v>-42.890999999999998</v>
      </c>
    </row>
    <row r="7" spans="1:10" x14ac:dyDescent="0.3">
      <c r="A7">
        <v>12</v>
      </c>
      <c r="B7">
        <v>15</v>
      </c>
      <c r="C7">
        <v>-52.247900000000001</v>
      </c>
      <c r="D7">
        <v>-53.089300000000001</v>
      </c>
      <c r="E7">
        <v>-48.7151</v>
      </c>
      <c r="F7">
        <v>-43.302100000000003</v>
      </c>
      <c r="G7">
        <v>-51.153700000000001</v>
      </c>
      <c r="H7">
        <v>-40.165900000000001</v>
      </c>
      <c r="I7">
        <v>-41.148600000000002</v>
      </c>
      <c r="J7">
        <v>-44.3003</v>
      </c>
    </row>
    <row r="8" spans="1:10" x14ac:dyDescent="0.3">
      <c r="A8">
        <v>15</v>
      </c>
      <c r="B8">
        <v>18</v>
      </c>
      <c r="C8">
        <v>-54.704099999999997</v>
      </c>
      <c r="D8">
        <v>-56.289499999999997</v>
      </c>
      <c r="E8">
        <v>-50.285699999999999</v>
      </c>
      <c r="F8">
        <v>-52.323</v>
      </c>
      <c r="G8">
        <v>-52.7821</v>
      </c>
      <c r="H8">
        <v>-44.273099999999999</v>
      </c>
      <c r="I8">
        <v>-44.687100000000001</v>
      </c>
      <c r="J8">
        <v>-47.1111</v>
      </c>
    </row>
    <row r="9" spans="1:10" x14ac:dyDescent="0.3">
      <c r="A9">
        <v>18</v>
      </c>
      <c r="B9">
        <v>21</v>
      </c>
      <c r="C9">
        <v>-53.126600000000003</v>
      </c>
      <c r="D9">
        <v>-56.544400000000003</v>
      </c>
      <c r="E9">
        <v>-55.868200000000002</v>
      </c>
      <c r="F9">
        <v>-54.8568</v>
      </c>
      <c r="G9">
        <v>-52.683500000000002</v>
      </c>
      <c r="H9">
        <v>-51.898000000000003</v>
      </c>
      <c r="I9">
        <v>-49.761200000000002</v>
      </c>
      <c r="J9">
        <v>-52.062100000000001</v>
      </c>
    </row>
    <row r="10" spans="1:10" x14ac:dyDescent="0.3">
      <c r="A10">
        <v>21</v>
      </c>
      <c r="B10">
        <v>24</v>
      </c>
      <c r="C10">
        <v>-50.698500000000003</v>
      </c>
      <c r="D10">
        <v>-57.317999999999998</v>
      </c>
      <c r="E10">
        <v>-55.841000000000001</v>
      </c>
      <c r="F10">
        <v>-57.273800000000001</v>
      </c>
      <c r="G10">
        <v>-52.371899999999997</v>
      </c>
      <c r="H10">
        <v>-54.0899</v>
      </c>
      <c r="I10">
        <v>-49.230400000000003</v>
      </c>
      <c r="J10">
        <v>-54.4786</v>
      </c>
    </row>
    <row r="11" spans="1:10" x14ac:dyDescent="0.3">
      <c r="A11">
        <v>24</v>
      </c>
      <c r="B11">
        <v>27</v>
      </c>
      <c r="C11">
        <v>-55.476100000000002</v>
      </c>
      <c r="D11">
        <v>-57.033099999999997</v>
      </c>
      <c r="E11">
        <v>-52.456600000000002</v>
      </c>
      <c r="F11">
        <v>-57.318199999999997</v>
      </c>
      <c r="G11">
        <v>-51.345100000000002</v>
      </c>
      <c r="H11">
        <v>-53.573099999999997</v>
      </c>
      <c r="I11">
        <v>-49.292000000000002</v>
      </c>
      <c r="J11">
        <v>-53.137</v>
      </c>
    </row>
    <row r="12" spans="1:10" x14ac:dyDescent="0.3">
      <c r="A12">
        <v>27</v>
      </c>
      <c r="B12">
        <v>30</v>
      </c>
      <c r="C12">
        <v>-57.349200000000003</v>
      </c>
      <c r="D12">
        <v>-54.683999999999997</v>
      </c>
      <c r="E12">
        <v>-48.428800000000003</v>
      </c>
      <c r="F12">
        <v>-53.012700000000002</v>
      </c>
      <c r="G12">
        <v>-51.117600000000003</v>
      </c>
      <c r="H12">
        <v>-53.888399999999997</v>
      </c>
      <c r="I12">
        <v>-52.977600000000002</v>
      </c>
      <c r="J12">
        <v>-49.020200000000003</v>
      </c>
    </row>
    <row r="13" spans="1:10" x14ac:dyDescent="0.3">
      <c r="A13">
        <v>30</v>
      </c>
      <c r="B13">
        <v>33</v>
      </c>
      <c r="C13">
        <v>-54.57</v>
      </c>
      <c r="D13">
        <v>-50.345799999999997</v>
      </c>
      <c r="E13">
        <v>-49.616500000000002</v>
      </c>
      <c r="F13">
        <v>-53.892499999999998</v>
      </c>
      <c r="G13">
        <v>-51.218699999999998</v>
      </c>
      <c r="H13">
        <v>-54.13</v>
      </c>
      <c r="I13">
        <v>-53.8005</v>
      </c>
      <c r="J13">
        <v>-47.985599999999998</v>
      </c>
    </row>
    <row r="14" spans="1:10" x14ac:dyDescent="0.3">
      <c r="A14">
        <v>33</v>
      </c>
      <c r="B14">
        <v>36</v>
      </c>
      <c r="C14">
        <v>-48.952199999999998</v>
      </c>
      <c r="D14">
        <v>-47.880699999999997</v>
      </c>
      <c r="E14">
        <v>-53.985700000000001</v>
      </c>
      <c r="F14">
        <v>-50.713099999999997</v>
      </c>
      <c r="G14">
        <v>-50.984999999999999</v>
      </c>
      <c r="H14">
        <v>-54.168100000000003</v>
      </c>
      <c r="I14">
        <v>-54.226799999999997</v>
      </c>
      <c r="J14">
        <v>-51.518900000000002</v>
      </c>
    </row>
    <row r="15" spans="1:10" x14ac:dyDescent="0.3">
      <c r="A15">
        <v>36</v>
      </c>
      <c r="B15">
        <v>39</v>
      </c>
      <c r="C15">
        <v>-47.5214</v>
      </c>
      <c r="D15">
        <v>-51.781300000000002</v>
      </c>
      <c r="E15">
        <v>-54.272100000000002</v>
      </c>
      <c r="F15">
        <v>-49.558700000000002</v>
      </c>
      <c r="G15">
        <v>-49.732399999999998</v>
      </c>
      <c r="H15">
        <v>-54.245100000000001</v>
      </c>
      <c r="I15">
        <v>-54.549300000000002</v>
      </c>
      <c r="J15">
        <v>-55.463700000000003</v>
      </c>
    </row>
    <row r="16" spans="1:10" x14ac:dyDescent="0.3">
      <c r="A16">
        <v>39</v>
      </c>
      <c r="B16">
        <v>42</v>
      </c>
      <c r="C16">
        <v>-51.982100000000003</v>
      </c>
      <c r="D16">
        <v>-53.902099999999997</v>
      </c>
      <c r="E16">
        <v>-52.731400000000001</v>
      </c>
      <c r="F16">
        <v>-49.168399999999998</v>
      </c>
      <c r="G16">
        <v>-48.820700000000002</v>
      </c>
      <c r="H16">
        <v>-53.714599999999997</v>
      </c>
      <c r="I16">
        <v>-52.569600000000001</v>
      </c>
      <c r="J16">
        <v>-55.441499999999998</v>
      </c>
    </row>
    <row r="17" spans="1:10" x14ac:dyDescent="0.3">
      <c r="A17">
        <v>42</v>
      </c>
      <c r="B17">
        <v>45</v>
      </c>
      <c r="C17">
        <v>-53.918199999999999</v>
      </c>
      <c r="D17">
        <v>-54.221299999999999</v>
      </c>
      <c r="E17">
        <v>-51.335000000000001</v>
      </c>
      <c r="F17">
        <v>-49.728999999999999</v>
      </c>
      <c r="G17">
        <v>-48.63</v>
      </c>
      <c r="H17">
        <v>-51.188000000000002</v>
      </c>
      <c r="I17">
        <v>-49.964799999999997</v>
      </c>
      <c r="J17">
        <v>-53.437100000000001</v>
      </c>
    </row>
    <row r="18" spans="1:10" x14ac:dyDescent="0.3">
      <c r="A18">
        <v>45</v>
      </c>
      <c r="B18">
        <v>48</v>
      </c>
      <c r="C18">
        <v>-53.301000000000002</v>
      </c>
      <c r="D18">
        <v>-52.0242</v>
      </c>
      <c r="E18">
        <v>-52.170099999999998</v>
      </c>
      <c r="F18">
        <v>-51.230499999999999</v>
      </c>
      <c r="G18">
        <v>-48.791699999999999</v>
      </c>
      <c r="H18">
        <v>-50.282400000000003</v>
      </c>
      <c r="I18">
        <v>-50.493600000000001</v>
      </c>
      <c r="J18">
        <v>-53.454000000000001</v>
      </c>
    </row>
    <row r="19" spans="1:10" x14ac:dyDescent="0.3">
      <c r="A19">
        <v>48</v>
      </c>
      <c r="B19">
        <v>51</v>
      </c>
      <c r="C19">
        <v>-52.141300000000001</v>
      </c>
      <c r="D19">
        <v>-53.16</v>
      </c>
      <c r="E19">
        <v>-54.608699999999999</v>
      </c>
      <c r="F19">
        <v>-54.715299999999999</v>
      </c>
      <c r="G19">
        <v>-51.715699999999998</v>
      </c>
      <c r="H19">
        <v>-53.0764</v>
      </c>
      <c r="I19">
        <v>-52.710099999999997</v>
      </c>
      <c r="J19">
        <v>-49.047199999999997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sqref="A1:XFD1"/>
    </sheetView>
  </sheetViews>
  <sheetFormatPr baseColWidth="10" defaultRowHeight="15" x14ac:dyDescent="0.25"/>
  <sheetData>
    <row r="1" spans="1:2" ht="14.45" x14ac:dyDescent="0.3">
      <c r="A1" t="s">
        <v>17</v>
      </c>
      <c r="B1" t="s">
        <v>3</v>
      </c>
    </row>
    <row r="2" spans="1:2" ht="14.45" x14ac:dyDescent="0.3">
      <c r="A2">
        <v>2.5</v>
      </c>
      <c r="B2">
        <v>-18.62</v>
      </c>
    </row>
    <row r="3" spans="1:2" ht="14.45" x14ac:dyDescent="0.3">
      <c r="A3">
        <v>7.5</v>
      </c>
      <c r="B3">
        <v>-20.81</v>
      </c>
    </row>
    <row r="4" spans="1:2" ht="14.45" x14ac:dyDescent="0.3">
      <c r="A4">
        <v>12.5</v>
      </c>
      <c r="B4">
        <v>-18.989999999999998</v>
      </c>
    </row>
    <row r="5" spans="1:2" ht="14.45" x14ac:dyDescent="0.3">
      <c r="A5">
        <v>17.5</v>
      </c>
      <c r="B5">
        <v>-21.98</v>
      </c>
    </row>
    <row r="6" spans="1:2" ht="14.45" x14ac:dyDescent="0.3">
      <c r="A6">
        <v>22.5</v>
      </c>
      <c r="B6">
        <v>-21.25</v>
      </c>
    </row>
    <row r="7" spans="1:2" ht="14.45" x14ac:dyDescent="0.3">
      <c r="A7">
        <v>27.5</v>
      </c>
      <c r="B7">
        <v>-20.48</v>
      </c>
    </row>
    <row r="8" spans="1:2" ht="14.45" x14ac:dyDescent="0.3">
      <c r="A8">
        <v>32.5</v>
      </c>
      <c r="B8">
        <v>-21.13</v>
      </c>
    </row>
    <row r="9" spans="1:2" ht="14.45" x14ac:dyDescent="0.3">
      <c r="A9">
        <v>37.5</v>
      </c>
      <c r="B9">
        <v>-21.4</v>
      </c>
    </row>
    <row r="10" spans="1:2" ht="14.45" x14ac:dyDescent="0.3">
      <c r="A10">
        <v>42.5</v>
      </c>
      <c r="B10">
        <v>-20.79</v>
      </c>
    </row>
    <row r="11" spans="1:2" ht="14.45" x14ac:dyDescent="0.3">
      <c r="A11">
        <v>47.5</v>
      </c>
      <c r="B11">
        <v>-19.55</v>
      </c>
    </row>
    <row r="12" spans="1:2" ht="14.45" x14ac:dyDescent="0.3">
      <c r="A12">
        <v>52.5</v>
      </c>
      <c r="B12">
        <v>-19.61</v>
      </c>
    </row>
    <row r="13" spans="1:2" ht="14.45" x14ac:dyDescent="0.3">
      <c r="A13">
        <v>57.5</v>
      </c>
      <c r="B13">
        <v>-19.66</v>
      </c>
    </row>
    <row r="14" spans="1:2" ht="14.45" x14ac:dyDescent="0.3">
      <c r="A14">
        <v>62.5</v>
      </c>
      <c r="B14">
        <v>-18.88</v>
      </c>
    </row>
    <row r="15" spans="1:2" ht="14.45" x14ac:dyDescent="0.3">
      <c r="A15">
        <v>67.5</v>
      </c>
      <c r="B15">
        <v>-18.170000000000002</v>
      </c>
    </row>
    <row r="16" spans="1:2" ht="14.45" x14ac:dyDescent="0.3">
      <c r="A16">
        <v>72.5</v>
      </c>
      <c r="B16">
        <v>-18.149999999999999</v>
      </c>
    </row>
    <row r="17" spans="1:2" ht="14.45" x14ac:dyDescent="0.3">
      <c r="A17">
        <v>77.5</v>
      </c>
      <c r="B17">
        <v>-18.260000000000002</v>
      </c>
    </row>
    <row r="18" spans="1:2" ht="14.45" x14ac:dyDescent="0.3">
      <c r="A18">
        <v>82.5</v>
      </c>
      <c r="B18">
        <v>-18.170000000000002</v>
      </c>
    </row>
    <row r="19" spans="1:2" ht="14.45" x14ac:dyDescent="0.3">
      <c r="A19">
        <v>87.5</v>
      </c>
      <c r="B19">
        <v>-17.45</v>
      </c>
    </row>
    <row r="20" spans="1:2" ht="14.45" x14ac:dyDescent="0.3">
      <c r="A20">
        <v>92.5</v>
      </c>
      <c r="B20">
        <v>-14.7</v>
      </c>
    </row>
    <row r="21" spans="1:2" ht="14.45" x14ac:dyDescent="0.3">
      <c r="A21">
        <v>97.5</v>
      </c>
      <c r="B21">
        <v>-12.59</v>
      </c>
    </row>
    <row r="22" spans="1:2" ht="14.45" x14ac:dyDescent="0.3">
      <c r="A22">
        <v>102.5</v>
      </c>
      <c r="B22">
        <v>-12.65</v>
      </c>
    </row>
    <row r="23" spans="1:2" ht="14.45" x14ac:dyDescent="0.3">
      <c r="A23">
        <v>107.5</v>
      </c>
      <c r="B23">
        <v>-15.53</v>
      </c>
    </row>
    <row r="24" spans="1:2" ht="14.45" x14ac:dyDescent="0.3">
      <c r="A24">
        <v>112.5</v>
      </c>
      <c r="B24">
        <v>-23.79</v>
      </c>
    </row>
    <row r="25" spans="1:2" ht="14.45" x14ac:dyDescent="0.3">
      <c r="A25">
        <v>117.5</v>
      </c>
      <c r="B25">
        <v>-25.48</v>
      </c>
    </row>
    <row r="26" spans="1:2" ht="14.45" x14ac:dyDescent="0.3">
      <c r="A26">
        <v>122.5</v>
      </c>
      <c r="B26">
        <v>-25.8</v>
      </c>
    </row>
    <row r="27" spans="1:2" ht="14.45" x14ac:dyDescent="0.3">
      <c r="A27">
        <v>127.5</v>
      </c>
      <c r="B27">
        <v>-25.38</v>
      </c>
    </row>
    <row r="28" spans="1:2" ht="14.45" x14ac:dyDescent="0.3">
      <c r="A28">
        <v>132.5</v>
      </c>
      <c r="B28">
        <v>-23.11</v>
      </c>
    </row>
    <row r="29" spans="1:2" ht="14.45" x14ac:dyDescent="0.3">
      <c r="A29">
        <v>137.5</v>
      </c>
      <c r="B29">
        <v>-20.350000000000001</v>
      </c>
    </row>
    <row r="30" spans="1:2" ht="14.45" x14ac:dyDescent="0.3">
      <c r="A30">
        <v>142.5</v>
      </c>
      <c r="B30">
        <v>-18.46</v>
      </c>
    </row>
    <row r="31" spans="1:2" ht="14.45" x14ac:dyDescent="0.3">
      <c r="A31">
        <v>147.5</v>
      </c>
      <c r="B31">
        <v>-18.440000000000001</v>
      </c>
    </row>
    <row r="32" spans="1:2" ht="14.45" x14ac:dyDescent="0.3">
      <c r="A32">
        <v>152.5</v>
      </c>
      <c r="B32">
        <v>-19.29</v>
      </c>
    </row>
    <row r="33" spans="1:2" x14ac:dyDescent="0.25">
      <c r="A33">
        <v>157.5</v>
      </c>
      <c r="B33">
        <v>-19.59</v>
      </c>
    </row>
    <row r="34" spans="1:2" x14ac:dyDescent="0.25">
      <c r="A34">
        <v>162.5</v>
      </c>
      <c r="B34">
        <v>-19</v>
      </c>
    </row>
    <row r="35" spans="1:2" x14ac:dyDescent="0.25">
      <c r="A35">
        <v>167.5</v>
      </c>
      <c r="B35">
        <v>-18.59</v>
      </c>
    </row>
    <row r="36" spans="1:2" x14ac:dyDescent="0.25">
      <c r="A36">
        <v>172.5</v>
      </c>
      <c r="B36">
        <v>-18.95</v>
      </c>
    </row>
    <row r="37" spans="1:2" x14ac:dyDescent="0.25">
      <c r="A37">
        <v>177.5</v>
      </c>
      <c r="B37">
        <v>-19.86</v>
      </c>
    </row>
    <row r="38" spans="1:2" x14ac:dyDescent="0.25">
      <c r="A38">
        <v>182.5</v>
      </c>
      <c r="B38">
        <v>-19.38</v>
      </c>
    </row>
    <row r="39" spans="1:2" x14ac:dyDescent="0.25">
      <c r="A39">
        <v>187.5</v>
      </c>
      <c r="B39">
        <v>-19.09</v>
      </c>
    </row>
    <row r="40" spans="1:2" x14ac:dyDescent="0.25">
      <c r="A40">
        <v>192.5</v>
      </c>
      <c r="B40">
        <v>-17.34</v>
      </c>
    </row>
    <row r="41" spans="1:2" x14ac:dyDescent="0.25">
      <c r="A41">
        <v>197.5</v>
      </c>
      <c r="B41">
        <v>-16.37</v>
      </c>
    </row>
    <row r="42" spans="1:2" x14ac:dyDescent="0.25">
      <c r="A42">
        <v>202.5</v>
      </c>
      <c r="B42">
        <v>-14.61</v>
      </c>
    </row>
    <row r="43" spans="1:2" x14ac:dyDescent="0.25">
      <c r="A43">
        <v>207.5</v>
      </c>
      <c r="B43">
        <v>-14.44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G25" sqref="G25"/>
    </sheetView>
  </sheetViews>
  <sheetFormatPr baseColWidth="10" defaultRowHeight="15" x14ac:dyDescent="0.25"/>
  <sheetData>
    <row r="1" spans="1:2" ht="14.45" x14ac:dyDescent="0.3">
      <c r="A1" t="s">
        <v>17</v>
      </c>
      <c r="B1" t="s">
        <v>3</v>
      </c>
    </row>
    <row r="2" spans="1:2" ht="14.45" x14ac:dyDescent="0.3">
      <c r="A2">
        <v>2.5</v>
      </c>
      <c r="B2">
        <v>-28.45</v>
      </c>
    </row>
    <row r="3" spans="1:2" ht="14.45" x14ac:dyDescent="0.3">
      <c r="A3">
        <v>7.5</v>
      </c>
      <c r="B3">
        <v>-31.88</v>
      </c>
    </row>
    <row r="4" spans="1:2" ht="14.45" x14ac:dyDescent="0.3">
      <c r="A4">
        <v>12.5</v>
      </c>
      <c r="B4">
        <v>-31.88</v>
      </c>
    </row>
    <row r="5" spans="1:2" ht="14.45" x14ac:dyDescent="0.3">
      <c r="A5">
        <v>17.5</v>
      </c>
      <c r="B5">
        <v>-31.25</v>
      </c>
    </row>
    <row r="6" spans="1:2" ht="14.45" x14ac:dyDescent="0.3">
      <c r="A6">
        <v>22.5</v>
      </c>
      <c r="B6">
        <v>-31.65</v>
      </c>
    </row>
    <row r="7" spans="1:2" ht="14.45" x14ac:dyDescent="0.3">
      <c r="A7">
        <v>27.5</v>
      </c>
      <c r="B7">
        <v>-32.21</v>
      </c>
    </row>
    <row r="8" spans="1:2" ht="14.45" x14ac:dyDescent="0.3">
      <c r="A8">
        <v>32.5</v>
      </c>
      <c r="B8">
        <v>-29.42</v>
      </c>
    </row>
    <row r="9" spans="1:2" ht="14.45" x14ac:dyDescent="0.3">
      <c r="A9">
        <v>37.5</v>
      </c>
      <c r="B9">
        <v>-29.55</v>
      </c>
    </row>
    <row r="10" spans="1:2" ht="14.45" x14ac:dyDescent="0.3">
      <c r="A10">
        <v>42.5</v>
      </c>
      <c r="B10">
        <v>-29.77</v>
      </c>
    </row>
    <row r="11" spans="1:2" ht="14.45" x14ac:dyDescent="0.3">
      <c r="A11">
        <v>47.5</v>
      </c>
      <c r="B11">
        <v>-29.94</v>
      </c>
    </row>
    <row r="12" spans="1:2" ht="14.45" x14ac:dyDescent="0.3">
      <c r="A12">
        <v>52.5</v>
      </c>
      <c r="B12">
        <v>-29.92</v>
      </c>
    </row>
    <row r="13" spans="1:2" ht="14.45" x14ac:dyDescent="0.3">
      <c r="A13">
        <v>57.5</v>
      </c>
      <c r="B13">
        <v>-29.64</v>
      </c>
    </row>
    <row r="14" spans="1:2" ht="14.45" x14ac:dyDescent="0.3">
      <c r="A14">
        <v>62.5</v>
      </c>
      <c r="B14">
        <v>-29.4</v>
      </c>
    </row>
    <row r="15" spans="1:2" ht="14.45" x14ac:dyDescent="0.3">
      <c r="A15">
        <v>67.5</v>
      </c>
      <c r="B15">
        <v>-27.36</v>
      </c>
    </row>
    <row r="16" spans="1:2" ht="14.45" x14ac:dyDescent="0.3">
      <c r="A16">
        <v>72.5</v>
      </c>
      <c r="B16">
        <v>-26.2</v>
      </c>
    </row>
    <row r="17" spans="1:2" ht="14.45" x14ac:dyDescent="0.3">
      <c r="A17">
        <v>77.5</v>
      </c>
      <c r="B17">
        <v>-23.68</v>
      </c>
    </row>
    <row r="18" spans="1:2" ht="14.45" x14ac:dyDescent="0.3">
      <c r="A18">
        <v>82.5</v>
      </c>
      <c r="B18">
        <v>-21.17</v>
      </c>
    </row>
    <row r="19" spans="1:2" ht="14.45" x14ac:dyDescent="0.3">
      <c r="A19">
        <v>87.5</v>
      </c>
      <c r="B19">
        <v>-21.99</v>
      </c>
    </row>
    <row r="20" spans="1:2" ht="14.45" x14ac:dyDescent="0.3">
      <c r="A20">
        <v>92.5</v>
      </c>
      <c r="B20">
        <v>-24.28</v>
      </c>
    </row>
    <row r="21" spans="1:2" ht="14.45" x14ac:dyDescent="0.3">
      <c r="A21">
        <v>97.5</v>
      </c>
      <c r="B21">
        <v>-24.78</v>
      </c>
    </row>
    <row r="22" spans="1:2" ht="14.45" x14ac:dyDescent="0.3">
      <c r="A22">
        <v>102.5</v>
      </c>
      <c r="B22">
        <v>-24.91</v>
      </c>
    </row>
    <row r="23" spans="1:2" ht="14.45" x14ac:dyDescent="0.3">
      <c r="A23">
        <v>107.5</v>
      </c>
      <c r="B23">
        <v>-25.07</v>
      </c>
    </row>
    <row r="24" spans="1:2" ht="14.45" x14ac:dyDescent="0.3">
      <c r="A24">
        <v>112.5</v>
      </c>
      <c r="B24">
        <v>-25.16</v>
      </c>
    </row>
    <row r="25" spans="1:2" ht="14.45" x14ac:dyDescent="0.3">
      <c r="A25">
        <v>117.5</v>
      </c>
      <c r="B25">
        <v>-25.03</v>
      </c>
    </row>
    <row r="26" spans="1:2" ht="14.45" x14ac:dyDescent="0.3">
      <c r="A26">
        <v>122.5</v>
      </c>
      <c r="B26">
        <v>-25.08</v>
      </c>
    </row>
    <row r="27" spans="1:2" ht="14.45" x14ac:dyDescent="0.3">
      <c r="A27">
        <v>127.5</v>
      </c>
      <c r="B27">
        <v>-26.02</v>
      </c>
    </row>
    <row r="28" spans="1:2" ht="14.45" x14ac:dyDescent="0.3">
      <c r="A28">
        <v>132.5</v>
      </c>
      <c r="B28">
        <v>-27.61</v>
      </c>
    </row>
    <row r="29" spans="1:2" ht="14.45" x14ac:dyDescent="0.3">
      <c r="A29">
        <v>137.5</v>
      </c>
      <c r="B29">
        <v>-27.29</v>
      </c>
    </row>
    <row r="30" spans="1:2" ht="14.45" x14ac:dyDescent="0.3">
      <c r="A30">
        <v>142.5</v>
      </c>
      <c r="B30">
        <v>-26.82</v>
      </c>
    </row>
    <row r="31" spans="1:2" ht="14.45" x14ac:dyDescent="0.3">
      <c r="A31">
        <v>147.5</v>
      </c>
      <c r="B31">
        <v>-28.19</v>
      </c>
    </row>
    <row r="32" spans="1:2" ht="14.45" x14ac:dyDescent="0.3">
      <c r="A32">
        <v>152.5</v>
      </c>
      <c r="B32">
        <v>-30.94</v>
      </c>
    </row>
    <row r="33" spans="1:2" x14ac:dyDescent="0.25">
      <c r="A33">
        <v>157.5</v>
      </c>
      <c r="B33">
        <v>-31.39</v>
      </c>
    </row>
    <row r="34" spans="1:2" x14ac:dyDescent="0.25">
      <c r="A34">
        <v>162.5</v>
      </c>
      <c r="B34">
        <v>-31.63</v>
      </c>
    </row>
    <row r="35" spans="1:2" x14ac:dyDescent="0.25">
      <c r="A35">
        <v>167.5</v>
      </c>
      <c r="B35">
        <v>-31.06</v>
      </c>
    </row>
    <row r="36" spans="1:2" x14ac:dyDescent="0.25">
      <c r="A36">
        <v>172.5</v>
      </c>
      <c r="B36">
        <v>-30.67</v>
      </c>
    </row>
    <row r="37" spans="1:2" x14ac:dyDescent="0.25">
      <c r="A37">
        <v>177.5</v>
      </c>
      <c r="B37">
        <v>-29.94</v>
      </c>
    </row>
    <row r="38" spans="1:2" x14ac:dyDescent="0.25">
      <c r="A38">
        <v>182.5</v>
      </c>
      <c r="B38">
        <v>-29.29</v>
      </c>
    </row>
    <row r="39" spans="1:2" x14ac:dyDescent="0.25">
      <c r="A39">
        <v>187.5</v>
      </c>
      <c r="B39">
        <v>-26.94</v>
      </c>
    </row>
    <row r="40" spans="1:2" x14ac:dyDescent="0.25">
      <c r="A40">
        <v>192.5</v>
      </c>
      <c r="B40">
        <v>-26.18</v>
      </c>
    </row>
    <row r="41" spans="1:2" x14ac:dyDescent="0.25">
      <c r="A41">
        <v>197.5</v>
      </c>
      <c r="B41">
        <v>-27.37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" sqref="B2"/>
    </sheetView>
  </sheetViews>
  <sheetFormatPr baseColWidth="10" defaultRowHeight="15" x14ac:dyDescent="0.25"/>
  <sheetData>
    <row r="1" spans="1:2" x14ac:dyDescent="0.3">
      <c r="A1" t="s">
        <v>18</v>
      </c>
      <c r="B1" t="s">
        <v>3</v>
      </c>
    </row>
    <row r="2" spans="1:2" x14ac:dyDescent="0.3">
      <c r="A2">
        <v>-29.84</v>
      </c>
      <c r="B2">
        <v>2.5</v>
      </c>
    </row>
    <row r="3" spans="1:2" x14ac:dyDescent="0.3">
      <c r="A3">
        <v>-30.03</v>
      </c>
      <c r="B3">
        <v>7.5</v>
      </c>
    </row>
    <row r="4" spans="1:2" x14ac:dyDescent="0.3">
      <c r="A4">
        <v>-30.24</v>
      </c>
      <c r="B4">
        <v>12.5</v>
      </c>
    </row>
    <row r="5" spans="1:2" x14ac:dyDescent="0.3">
      <c r="A5">
        <v>-30.08</v>
      </c>
      <c r="B5">
        <v>17.5</v>
      </c>
    </row>
    <row r="6" spans="1:2" x14ac:dyDescent="0.3">
      <c r="A6">
        <v>-28.7</v>
      </c>
      <c r="B6">
        <v>22.5</v>
      </c>
    </row>
    <row r="7" spans="1:2" x14ac:dyDescent="0.3">
      <c r="A7">
        <v>-27.81</v>
      </c>
      <c r="B7">
        <v>27.5</v>
      </c>
    </row>
    <row r="8" spans="1:2" x14ac:dyDescent="0.3">
      <c r="A8">
        <v>-27.1</v>
      </c>
      <c r="B8">
        <v>32.5</v>
      </c>
    </row>
    <row r="9" spans="1:2" x14ac:dyDescent="0.3">
      <c r="A9">
        <v>-27.01</v>
      </c>
      <c r="B9">
        <v>37.5</v>
      </c>
    </row>
    <row r="10" spans="1:2" x14ac:dyDescent="0.3">
      <c r="A10">
        <v>-27.12</v>
      </c>
      <c r="B10">
        <v>42.5</v>
      </c>
    </row>
    <row r="11" spans="1:2" x14ac:dyDescent="0.3">
      <c r="A11">
        <v>-27.25</v>
      </c>
      <c r="B11">
        <v>47.5</v>
      </c>
    </row>
    <row r="12" spans="1:2" x14ac:dyDescent="0.3">
      <c r="A12">
        <v>-27.39</v>
      </c>
      <c r="B12">
        <v>52.5</v>
      </c>
    </row>
    <row r="13" spans="1:2" x14ac:dyDescent="0.3">
      <c r="A13">
        <v>-27.32</v>
      </c>
      <c r="B13">
        <v>57.5</v>
      </c>
    </row>
    <row r="14" spans="1:2" x14ac:dyDescent="0.3">
      <c r="A14">
        <v>-27.63</v>
      </c>
      <c r="B14">
        <v>62.5</v>
      </c>
    </row>
    <row r="15" spans="1:2" x14ac:dyDescent="0.3">
      <c r="A15">
        <v>-26.21</v>
      </c>
      <c r="B15">
        <v>67.5</v>
      </c>
    </row>
    <row r="16" spans="1:2" x14ac:dyDescent="0.3">
      <c r="A16">
        <v>-20.5</v>
      </c>
      <c r="B16">
        <v>72.5</v>
      </c>
    </row>
    <row r="17" spans="1:2" x14ac:dyDescent="0.3">
      <c r="A17">
        <v>-21.04</v>
      </c>
      <c r="B17">
        <v>77.5</v>
      </c>
    </row>
    <row r="18" spans="1:2" x14ac:dyDescent="0.3">
      <c r="A18">
        <v>-26.92</v>
      </c>
      <c r="B18">
        <v>82.5</v>
      </c>
    </row>
    <row r="19" spans="1:2" x14ac:dyDescent="0.3">
      <c r="A19">
        <v>-29.57</v>
      </c>
      <c r="B19">
        <v>87.5</v>
      </c>
    </row>
    <row r="20" spans="1:2" x14ac:dyDescent="0.3">
      <c r="A20">
        <v>-29.79</v>
      </c>
      <c r="B20">
        <v>92.5</v>
      </c>
    </row>
    <row r="21" spans="1:2" x14ac:dyDescent="0.3">
      <c r="A21">
        <v>-29.81</v>
      </c>
      <c r="B21">
        <v>97.5</v>
      </c>
    </row>
    <row r="22" spans="1:2" x14ac:dyDescent="0.3">
      <c r="A22">
        <v>-29.83</v>
      </c>
      <c r="B22">
        <v>102.5</v>
      </c>
    </row>
    <row r="23" spans="1:2" x14ac:dyDescent="0.3">
      <c r="A23">
        <v>-29.75</v>
      </c>
      <c r="B23">
        <v>107.5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H26" sqref="H26"/>
    </sheetView>
  </sheetViews>
  <sheetFormatPr baseColWidth="10" defaultRowHeight="15" x14ac:dyDescent="0.25"/>
  <sheetData>
    <row r="1" spans="1:2" ht="17.25" x14ac:dyDescent="0.25">
      <c r="A1" t="s">
        <v>17</v>
      </c>
      <c r="B1" t="s">
        <v>19</v>
      </c>
    </row>
    <row r="2" spans="1:2" ht="14.45" x14ac:dyDescent="0.3">
      <c r="A2">
        <v>2.5</v>
      </c>
      <c r="B2" t="s">
        <v>20</v>
      </c>
    </row>
    <row r="3" spans="1:2" ht="14.45" x14ac:dyDescent="0.3">
      <c r="A3">
        <v>7.5</v>
      </c>
      <c r="B3" t="s">
        <v>21</v>
      </c>
    </row>
    <row r="4" spans="1:2" ht="14.45" x14ac:dyDescent="0.3">
      <c r="A4">
        <v>12.5</v>
      </c>
      <c r="B4" t="s">
        <v>22</v>
      </c>
    </row>
    <row r="5" spans="1:2" ht="14.45" x14ac:dyDescent="0.3">
      <c r="A5">
        <v>17.5</v>
      </c>
      <c r="B5" t="s">
        <v>23</v>
      </c>
    </row>
    <row r="6" spans="1:2" ht="14.45" x14ac:dyDescent="0.3">
      <c r="A6">
        <v>22.5</v>
      </c>
      <c r="B6" t="s">
        <v>24</v>
      </c>
    </row>
    <row r="7" spans="1:2" ht="14.45" x14ac:dyDescent="0.3">
      <c r="A7">
        <v>27.5</v>
      </c>
      <c r="B7" t="s">
        <v>25</v>
      </c>
    </row>
    <row r="8" spans="1:2" ht="14.45" x14ac:dyDescent="0.3">
      <c r="A8">
        <v>32.5</v>
      </c>
      <c r="B8" t="s">
        <v>26</v>
      </c>
    </row>
    <row r="9" spans="1:2" ht="14.45" x14ac:dyDescent="0.3">
      <c r="A9">
        <v>37.5</v>
      </c>
      <c r="B9" t="s">
        <v>27</v>
      </c>
    </row>
    <row r="10" spans="1:2" ht="14.45" x14ac:dyDescent="0.3">
      <c r="A10">
        <v>42.5</v>
      </c>
      <c r="B10" t="s">
        <v>28</v>
      </c>
    </row>
    <row r="11" spans="1:2" ht="14.45" x14ac:dyDescent="0.3">
      <c r="A11">
        <v>47.5</v>
      </c>
      <c r="B11" t="s">
        <v>29</v>
      </c>
    </row>
    <row r="12" spans="1:2" ht="14.45" x14ac:dyDescent="0.3">
      <c r="A12">
        <v>52.5</v>
      </c>
      <c r="B12" t="s">
        <v>30</v>
      </c>
    </row>
    <row r="13" spans="1:2" ht="14.45" x14ac:dyDescent="0.3">
      <c r="A13">
        <v>57.5</v>
      </c>
      <c r="B13" t="s">
        <v>31</v>
      </c>
    </row>
    <row r="14" spans="1:2" ht="14.45" x14ac:dyDescent="0.3">
      <c r="A14">
        <v>62.5</v>
      </c>
      <c r="B14" t="s">
        <v>32</v>
      </c>
    </row>
    <row r="15" spans="1:2" ht="14.45" x14ac:dyDescent="0.3">
      <c r="A15">
        <v>67.5</v>
      </c>
      <c r="B15" t="s">
        <v>33</v>
      </c>
    </row>
    <row r="16" spans="1:2" ht="14.45" x14ac:dyDescent="0.3">
      <c r="A16">
        <v>72.5</v>
      </c>
      <c r="B16" t="s">
        <v>34</v>
      </c>
    </row>
    <row r="17" spans="1:2" ht="14.45" x14ac:dyDescent="0.3">
      <c r="A17">
        <v>77.5</v>
      </c>
      <c r="B17" t="s">
        <v>35</v>
      </c>
    </row>
    <row r="18" spans="1:2" ht="14.45" x14ac:dyDescent="0.3">
      <c r="A18">
        <v>82.5</v>
      </c>
      <c r="B18" t="s">
        <v>36</v>
      </c>
    </row>
    <row r="19" spans="1:2" ht="14.45" x14ac:dyDescent="0.3">
      <c r="A19">
        <v>87.5</v>
      </c>
      <c r="B19" t="s">
        <v>37</v>
      </c>
    </row>
    <row r="20" spans="1:2" ht="14.45" x14ac:dyDescent="0.3">
      <c r="A20">
        <v>92.5</v>
      </c>
      <c r="B20" t="s">
        <v>38</v>
      </c>
    </row>
    <row r="21" spans="1:2" ht="14.45" x14ac:dyDescent="0.3">
      <c r="A21">
        <v>97.5</v>
      </c>
      <c r="B21" t="s">
        <v>39</v>
      </c>
    </row>
    <row r="22" spans="1:2" ht="14.45" x14ac:dyDescent="0.3">
      <c r="A22">
        <v>102.5</v>
      </c>
      <c r="B22" t="s">
        <v>40</v>
      </c>
    </row>
    <row r="23" spans="1:2" ht="14.45" x14ac:dyDescent="0.3">
      <c r="A23">
        <v>107.5</v>
      </c>
      <c r="B23" t="s">
        <v>41</v>
      </c>
    </row>
    <row r="24" spans="1:2" ht="14.45" x14ac:dyDescent="0.3">
      <c r="A24">
        <v>112.5</v>
      </c>
      <c r="B24" t="s">
        <v>42</v>
      </c>
    </row>
    <row r="25" spans="1:2" ht="14.45" x14ac:dyDescent="0.3">
      <c r="A25">
        <v>117.5</v>
      </c>
      <c r="B25" t="s">
        <v>43</v>
      </c>
    </row>
    <row r="26" spans="1:2" ht="14.45" x14ac:dyDescent="0.3">
      <c r="A26">
        <v>122.5</v>
      </c>
      <c r="B26" t="s">
        <v>44</v>
      </c>
    </row>
    <row r="27" spans="1:2" ht="14.45" x14ac:dyDescent="0.3">
      <c r="A27">
        <v>127.5</v>
      </c>
      <c r="B27" t="s">
        <v>45</v>
      </c>
    </row>
    <row r="28" spans="1:2" ht="14.45" x14ac:dyDescent="0.3">
      <c r="A28">
        <v>132.5</v>
      </c>
      <c r="B28" t="s">
        <v>46</v>
      </c>
    </row>
    <row r="29" spans="1:2" ht="14.45" x14ac:dyDescent="0.3">
      <c r="A29">
        <v>137.5</v>
      </c>
      <c r="B29" t="s">
        <v>47</v>
      </c>
    </row>
    <row r="30" spans="1:2" ht="14.45" x14ac:dyDescent="0.3">
      <c r="A30">
        <v>142.5</v>
      </c>
      <c r="B30" t="s">
        <v>48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H26" sqref="H25:H26"/>
    </sheetView>
  </sheetViews>
  <sheetFormatPr baseColWidth="10" defaultRowHeight="15" x14ac:dyDescent="0.25"/>
  <sheetData>
    <row r="1" spans="1:2" ht="14.45" x14ac:dyDescent="0.3">
      <c r="A1" t="s">
        <v>17</v>
      </c>
      <c r="B1" t="s">
        <v>3</v>
      </c>
    </row>
    <row r="2" spans="1:2" ht="14.45" x14ac:dyDescent="0.3">
      <c r="A2">
        <v>2.5</v>
      </c>
      <c r="B2">
        <v>-16.21</v>
      </c>
    </row>
    <row r="3" spans="1:2" ht="14.45" x14ac:dyDescent="0.3">
      <c r="A3">
        <v>7.5</v>
      </c>
      <c r="B3">
        <v>-16.36</v>
      </c>
    </row>
    <row r="4" spans="1:2" ht="14.45" x14ac:dyDescent="0.3">
      <c r="A4">
        <v>12.5</v>
      </c>
      <c r="B4">
        <v>-16.28</v>
      </c>
    </row>
    <row r="5" spans="1:2" ht="14.45" x14ac:dyDescent="0.3">
      <c r="A5">
        <v>17.5</v>
      </c>
      <c r="B5">
        <v>-16</v>
      </c>
    </row>
    <row r="6" spans="1:2" ht="14.45" x14ac:dyDescent="0.3">
      <c r="A6">
        <v>22.5</v>
      </c>
      <c r="B6">
        <v>-15.66</v>
      </c>
    </row>
    <row r="7" spans="1:2" ht="14.45" x14ac:dyDescent="0.3">
      <c r="A7">
        <v>27.5</v>
      </c>
      <c r="B7">
        <v>-24.45</v>
      </c>
    </row>
    <row r="8" spans="1:2" ht="14.45" x14ac:dyDescent="0.3">
      <c r="A8">
        <v>32.5</v>
      </c>
      <c r="B8">
        <v>-22.95</v>
      </c>
    </row>
    <row r="9" spans="1:2" ht="14.45" x14ac:dyDescent="0.3">
      <c r="A9">
        <v>37.5</v>
      </c>
      <c r="B9">
        <v>-18.59</v>
      </c>
    </row>
    <row r="10" spans="1:2" ht="14.45" x14ac:dyDescent="0.3">
      <c r="A10">
        <v>42.5</v>
      </c>
      <c r="B10">
        <v>-16.53</v>
      </c>
    </row>
    <row r="11" spans="1:2" ht="14.45" x14ac:dyDescent="0.3">
      <c r="A11">
        <v>47.5</v>
      </c>
      <c r="B11">
        <v>-16.059999999999999</v>
      </c>
    </row>
    <row r="12" spans="1:2" ht="14.45" x14ac:dyDescent="0.3">
      <c r="A12">
        <v>52.5</v>
      </c>
      <c r="B12">
        <v>-26.22</v>
      </c>
    </row>
    <row r="13" spans="1:2" ht="14.45" x14ac:dyDescent="0.3">
      <c r="A13">
        <v>57.5</v>
      </c>
      <c r="B13">
        <v>-26.53</v>
      </c>
    </row>
    <row r="14" spans="1:2" ht="14.45" x14ac:dyDescent="0.3">
      <c r="A14">
        <v>62.5</v>
      </c>
      <c r="B14">
        <v>-25.91</v>
      </c>
    </row>
    <row r="15" spans="1:2" ht="14.45" x14ac:dyDescent="0.3">
      <c r="A15">
        <v>67.5</v>
      </c>
      <c r="B15">
        <v>-23.81</v>
      </c>
    </row>
    <row r="16" spans="1:2" ht="14.45" x14ac:dyDescent="0.3">
      <c r="A16">
        <v>72.5</v>
      </c>
      <c r="B16">
        <v>-21.65</v>
      </c>
    </row>
    <row r="17" spans="1:2" ht="14.45" x14ac:dyDescent="0.3">
      <c r="A17">
        <v>77.5</v>
      </c>
      <c r="B17">
        <v>-21.03</v>
      </c>
    </row>
    <row r="18" spans="1:2" ht="14.45" x14ac:dyDescent="0.3">
      <c r="A18">
        <v>82.5</v>
      </c>
      <c r="B18">
        <v>-20.03</v>
      </c>
    </row>
    <row r="19" spans="1:2" ht="14.45" x14ac:dyDescent="0.3">
      <c r="A19">
        <v>87.5</v>
      </c>
      <c r="B19">
        <v>-17.239999999999998</v>
      </c>
    </row>
    <row r="20" spans="1:2" ht="14.45" x14ac:dyDescent="0.3">
      <c r="A20">
        <v>92.5</v>
      </c>
      <c r="B20">
        <v>-18</v>
      </c>
    </row>
    <row r="21" spans="1:2" ht="14.45" x14ac:dyDescent="0.3">
      <c r="A21">
        <v>97.5</v>
      </c>
      <c r="B21">
        <v>-19.84</v>
      </c>
    </row>
    <row r="22" spans="1:2" ht="14.45" x14ac:dyDescent="0.3">
      <c r="A22">
        <v>102.5</v>
      </c>
      <c r="B22">
        <v>-21.07</v>
      </c>
    </row>
    <row r="23" spans="1:2" ht="14.45" x14ac:dyDescent="0.3">
      <c r="A23">
        <v>107.5</v>
      </c>
      <c r="B23">
        <v>-21.08</v>
      </c>
    </row>
    <row r="24" spans="1:2" ht="14.45" x14ac:dyDescent="0.3">
      <c r="A24">
        <v>112.5</v>
      </c>
      <c r="B24">
        <v>-19.64</v>
      </c>
    </row>
    <row r="25" spans="1:2" ht="14.45" x14ac:dyDescent="0.3">
      <c r="A25">
        <v>117.5</v>
      </c>
      <c r="B25">
        <v>-18.670000000000002</v>
      </c>
    </row>
    <row r="26" spans="1:2" ht="14.45" x14ac:dyDescent="0.3">
      <c r="A26">
        <v>122.5</v>
      </c>
      <c r="B26">
        <v>-18.73</v>
      </c>
    </row>
    <row r="27" spans="1:2" ht="14.45" x14ac:dyDescent="0.3">
      <c r="A27">
        <v>127.5</v>
      </c>
      <c r="B27">
        <v>-18.68</v>
      </c>
    </row>
    <row r="28" spans="1:2" ht="14.45" x14ac:dyDescent="0.3">
      <c r="A28">
        <v>132.5</v>
      </c>
      <c r="B28">
        <v>-18</v>
      </c>
    </row>
    <row r="29" spans="1:2" ht="14.45" x14ac:dyDescent="0.3">
      <c r="A29">
        <v>137.5</v>
      </c>
      <c r="B29">
        <v>-17.18</v>
      </c>
    </row>
    <row r="30" spans="1:2" ht="14.45" x14ac:dyDescent="0.3">
      <c r="A30">
        <v>142.5</v>
      </c>
      <c r="B30">
        <v>-16.100000000000001</v>
      </c>
    </row>
    <row r="31" spans="1:2" ht="14.45" x14ac:dyDescent="0.3">
      <c r="A31">
        <v>147.5</v>
      </c>
      <c r="B31">
        <v>-16.66</v>
      </c>
    </row>
    <row r="32" spans="1:2" ht="14.45" x14ac:dyDescent="0.3">
      <c r="A32">
        <v>152.5</v>
      </c>
      <c r="B32">
        <v>-16.28</v>
      </c>
    </row>
    <row r="33" spans="1:2" x14ac:dyDescent="0.25">
      <c r="A33">
        <v>157.5</v>
      </c>
      <c r="B33">
        <v>-14.75</v>
      </c>
    </row>
    <row r="34" spans="1:2" x14ac:dyDescent="0.25">
      <c r="A34">
        <v>162.5</v>
      </c>
      <c r="B34">
        <v>-14.21</v>
      </c>
    </row>
    <row r="35" spans="1:2" x14ac:dyDescent="0.25">
      <c r="A35">
        <v>167.5</v>
      </c>
      <c r="B35">
        <v>-16.91</v>
      </c>
    </row>
    <row r="36" spans="1:2" x14ac:dyDescent="0.25">
      <c r="A36">
        <v>172.5</v>
      </c>
      <c r="B36">
        <v>-18.16</v>
      </c>
    </row>
    <row r="37" spans="1:2" x14ac:dyDescent="0.25">
      <c r="A37">
        <v>177.5</v>
      </c>
      <c r="B37">
        <v>-17.440000000000001</v>
      </c>
    </row>
    <row r="38" spans="1:2" x14ac:dyDescent="0.25">
      <c r="A38">
        <v>182.5</v>
      </c>
      <c r="B38">
        <v>-18.46</v>
      </c>
    </row>
    <row r="39" spans="1:2" x14ac:dyDescent="0.25">
      <c r="A39">
        <v>187.5</v>
      </c>
      <c r="B39">
        <v>-18.52</v>
      </c>
    </row>
    <row r="40" spans="1:2" x14ac:dyDescent="0.25">
      <c r="A40">
        <v>192.5</v>
      </c>
      <c r="B40">
        <v>-18.63</v>
      </c>
    </row>
    <row r="41" spans="1:2" x14ac:dyDescent="0.25">
      <c r="A41">
        <v>197.5</v>
      </c>
      <c r="B41">
        <v>-18.72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Vanish_transect</vt:lpstr>
      <vt:lpstr>Spanish_transect</vt:lpstr>
      <vt:lpstr>Shallow_pits_DomeC_2014-2015</vt:lpstr>
      <vt:lpstr>Shallow_pits_DomeC_2015-2016</vt:lpstr>
      <vt:lpstr>S1 TI06</vt:lpstr>
      <vt:lpstr>S2 TI06</vt:lpstr>
      <vt:lpstr>S3 TI06</vt:lpstr>
      <vt:lpstr>S4 TI06</vt:lpstr>
      <vt:lpstr>S5 TI06</vt:lpstr>
      <vt:lpstr>S0 TI11</vt:lpstr>
      <vt:lpstr>S1 TI11</vt:lpstr>
      <vt:lpstr>S3 TI11</vt:lpstr>
      <vt:lpstr>Point Barnola</vt:lpstr>
      <vt:lpstr>Dome C 2007</vt:lpstr>
      <vt:lpstr>Dome C 1978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alandais</dc:creator>
  <cp:lastModifiedBy>Reed Elsevier</cp:lastModifiedBy>
  <dcterms:created xsi:type="dcterms:W3CDTF">2017-05-24T10:10:54Z</dcterms:created>
  <dcterms:modified xsi:type="dcterms:W3CDTF">2017-06-09T07:24:34Z</dcterms:modified>
</cp:coreProperties>
</file>